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AIS\Operations\Marketing &amp; Comms\VMAPS Central Documents\Essential Documents\Model Allocations\"/>
    </mc:Choice>
  </mc:AlternateContent>
  <xr:revisionPtr revIDLastSave="0" documentId="13_ncr:1_{F3453CC6-46B9-426D-B1AC-8501A17B4B48}" xr6:coauthVersionLast="47" xr6:coauthVersionMax="47" xr10:uidLastSave="{00000000-0000-0000-0000-000000000000}"/>
  <workbookProtection workbookAlgorithmName="SHA-512" workbookHashValue="BTHgAs3Cjq7vAOgZCcb2vBbw1ZzmEbWZgz301VhMj2gHA7LwGDGIzms2rHAaHS0rrgOq5joR+a/SwCQsGOOfrg==" workbookSaltValue="G0/fkyOb2lraSKn6s8dxng==" workbookSpinCount="100000" lockStructure="1"/>
  <bookViews>
    <workbookView xWindow="-120" yWindow="-120" windowWidth="29040" windowHeight="15720" xr2:uid="{00000000-000D-0000-FFFF-FFFF00000000}"/>
  </bookViews>
  <sheets>
    <sheet name="Defensive" sheetId="4" r:id="rId1"/>
    <sheet name="Conservative" sheetId="3" r:id="rId2"/>
    <sheet name="Balanced" sheetId="1" r:id="rId3"/>
    <sheet name="Growth" sheetId="7" r:id="rId4"/>
    <sheet name="High Growth" sheetId="8" r:id="rId5"/>
    <sheet name="High Growth Plus" sheetId="9" r:id="rId6"/>
    <sheet name="Sheet1" sheetId="10" state="hidden" r:id="rId7"/>
    <sheet name="Sheet3" sheetId="12" state="hidden" r:id="rId8"/>
    <sheet name="Sheet2" sheetId="11" state="hidden" r:id="rId9"/>
  </sheets>
  <definedNames>
    <definedName name="_xlnm._FilterDatabase" localSheetId="2" hidden="1">Balanced!$B$5:$E$20</definedName>
    <definedName name="_xlnm._FilterDatabase" localSheetId="1" hidden="1">Conservative!$B$5:$E$19</definedName>
    <definedName name="_xlnm._FilterDatabase" localSheetId="0" hidden="1">Defensive!$B$5:$E$20</definedName>
    <definedName name="_xlnm._FilterDatabase" localSheetId="3" hidden="1">Growth!$B$5:$E$20</definedName>
    <definedName name="_xlnm._FilterDatabase" localSheetId="4" hidden="1">'High Growth'!$B$5:$E$20</definedName>
    <definedName name="_xlnm._FilterDatabase" localSheetId="5" hidden="1">'High Growth Plus'!$B$5:$E$20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6" i="4"/>
  <c r="B7" i="4"/>
  <c r="B8" i="4"/>
  <c r="B11" i="4"/>
  <c r="B14" i="4"/>
  <c r="B15" i="4"/>
  <c r="B18" i="4"/>
  <c r="B19" i="4"/>
  <c r="B6" i="4"/>
  <c r="B3" i="3"/>
  <c r="E7" i="9" l="1"/>
  <c r="E8" i="9"/>
  <c r="E9" i="9"/>
  <c r="E10" i="9"/>
  <c r="E11" i="9"/>
  <c r="E12" i="9"/>
  <c r="E13" i="9"/>
  <c r="E14" i="9"/>
  <c r="E15" i="9"/>
  <c r="E17" i="9"/>
  <c r="E18" i="9"/>
  <c r="E19" i="9"/>
  <c r="E20" i="9"/>
  <c r="E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6" i="9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6" i="8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6" i="7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6" i="1"/>
  <c r="E19" i="3"/>
  <c r="E18" i="3"/>
  <c r="E17" i="3"/>
  <c r="E14" i="3"/>
  <c r="E13" i="3"/>
  <c r="E10" i="3"/>
  <c r="E9" i="3"/>
  <c r="E8" i="3"/>
  <c r="E7" i="3"/>
  <c r="E6" i="3"/>
  <c r="D19" i="3"/>
  <c r="C29" i="3" s="1"/>
  <c r="D18" i="3"/>
  <c r="C28" i="3" s="1"/>
  <c r="D17" i="3"/>
  <c r="D14" i="3"/>
  <c r="D13" i="3"/>
  <c r="C27" i="3" s="1"/>
  <c r="D10" i="3"/>
  <c r="C26" i="3" s="1"/>
  <c r="D9" i="3"/>
  <c r="D8" i="3"/>
  <c r="D7" i="3"/>
  <c r="D6" i="3"/>
  <c r="C24" i="3" s="1"/>
  <c r="C19" i="3"/>
  <c r="C18" i="3"/>
  <c r="C17" i="3"/>
  <c r="C14" i="3"/>
  <c r="C13" i="3"/>
  <c r="C10" i="3"/>
  <c r="C9" i="3"/>
  <c r="C8" i="3"/>
  <c r="C7" i="3"/>
  <c r="C6" i="3"/>
  <c r="B19" i="3"/>
  <c r="B18" i="3"/>
  <c r="B17" i="3"/>
  <c r="B14" i="3"/>
  <c r="B13" i="3"/>
  <c r="B10" i="3"/>
  <c r="B9" i="3"/>
  <c r="B8" i="3"/>
  <c r="B7" i="3"/>
  <c r="B6" i="3"/>
  <c r="E19" i="4"/>
  <c r="E18" i="4"/>
  <c r="E15" i="4"/>
  <c r="E14" i="4"/>
  <c r="E11" i="4"/>
  <c r="E8" i="4"/>
  <c r="E7" i="4"/>
  <c r="E6" i="4"/>
  <c r="C19" i="4"/>
  <c r="C18" i="4"/>
  <c r="C15" i="4"/>
  <c r="C14" i="4"/>
  <c r="C11" i="4"/>
  <c r="C8" i="4"/>
  <c r="C7" i="4"/>
  <c r="C6" i="4"/>
  <c r="C25" i="3" l="1"/>
  <c r="B9" i="4"/>
  <c r="C9" i="4"/>
  <c r="E9" i="4"/>
  <c r="B10" i="4"/>
  <c r="C10" i="4"/>
  <c r="E10" i="4"/>
  <c r="B12" i="4"/>
  <c r="C12" i="4"/>
  <c r="E12" i="4"/>
  <c r="B13" i="4"/>
  <c r="C13" i="4"/>
  <c r="E13" i="4"/>
  <c r="B16" i="4"/>
  <c r="C16" i="4"/>
  <c r="E16" i="4"/>
  <c r="B17" i="4"/>
  <c r="C17" i="4"/>
  <c r="E17" i="4"/>
  <c r="B20" i="4"/>
  <c r="C20" i="4"/>
  <c r="E20" i="4"/>
  <c r="C25" i="4" l="1"/>
  <c r="B3" i="9"/>
  <c r="B3" i="8"/>
  <c r="B3" i="7"/>
  <c r="B3" i="1"/>
  <c r="D12" i="3"/>
  <c r="D15" i="3"/>
  <c r="E16" i="3"/>
  <c r="C16" i="3"/>
  <c r="B16" i="3"/>
  <c r="E15" i="3"/>
  <c r="C15" i="3"/>
  <c r="B15" i="3"/>
  <c r="E12" i="3"/>
  <c r="C12" i="3"/>
  <c r="B12" i="3"/>
  <c r="E11" i="3"/>
  <c r="C11" i="3"/>
  <c r="B11" i="3"/>
  <c r="B3" i="4"/>
  <c r="C26" i="4" l="1"/>
  <c r="C27" i="1"/>
  <c r="C27" i="8"/>
  <c r="C30" i="7"/>
  <c r="C30" i="9"/>
  <c r="C30" i="8"/>
  <c r="C28" i="8"/>
  <c r="C27" i="7"/>
  <c r="C30" i="1"/>
  <c r="C29" i="4"/>
  <c r="C30" i="4"/>
  <c r="C27" i="4"/>
  <c r="C28" i="4"/>
  <c r="C27" i="9"/>
  <c r="C28" i="9"/>
  <c r="C25" i="9"/>
  <c r="C29" i="9"/>
  <c r="C26" i="9"/>
  <c r="C25" i="8"/>
  <c r="C29" i="8"/>
  <c r="C26" i="8"/>
  <c r="C28" i="7"/>
  <c r="C25" i="7"/>
  <c r="C29" i="7"/>
  <c r="C26" i="7"/>
  <c r="C28" i="1"/>
  <c r="C25" i="1"/>
  <c r="C29" i="1"/>
  <c r="C26" i="1"/>
</calcChain>
</file>

<file path=xl/sharedStrings.xml><?xml version="1.0" encoding="utf-8"?>
<sst xmlns="http://schemas.openxmlformats.org/spreadsheetml/2006/main" count="777" uniqueCount="150">
  <si>
    <t>Weight</t>
  </si>
  <si>
    <t>Asset Class</t>
  </si>
  <si>
    <t>Fund</t>
  </si>
  <si>
    <t>APIR</t>
  </si>
  <si>
    <t>Short Term FI Trust</t>
  </si>
  <si>
    <t>5 Year Div. Fi Trust</t>
  </si>
  <si>
    <t>Global Bond Trust</t>
  </si>
  <si>
    <t>Australian Core Equity Trust</t>
  </si>
  <si>
    <t>Australian Core Imputation Trust</t>
  </si>
  <si>
    <t>Australian Value Trust</t>
  </si>
  <si>
    <t>Australian Small Co. Trust</t>
  </si>
  <si>
    <t>Global Core Equity Trust</t>
  </si>
  <si>
    <t>Global Core Equity Hedged Trust</t>
  </si>
  <si>
    <t>Global Value Trust</t>
  </si>
  <si>
    <t>Global Small Co. Trust</t>
  </si>
  <si>
    <t>Emerging Markets Trust</t>
  </si>
  <si>
    <t>Global Real Estate Trust</t>
  </si>
  <si>
    <t>DFA0100AU</t>
  </si>
  <si>
    <t>DFA0002AU</t>
  </si>
  <si>
    <t>DFA0108AU</t>
  </si>
  <si>
    <t>DFA0028AU</t>
  </si>
  <si>
    <t>DFA0005AU</t>
  </si>
  <si>
    <t>DFA0003AU</t>
  </si>
  <si>
    <t>DFA0036AU</t>
  </si>
  <si>
    <t>DFA0101AU</t>
  </si>
  <si>
    <t>DFA0104AU</t>
  </si>
  <si>
    <t>DFA0004AU</t>
  </si>
  <si>
    <t>DFA0102AU</t>
  </si>
  <si>
    <t>DFA0106AU</t>
  </si>
  <si>
    <t>DFA0107AU</t>
  </si>
  <si>
    <t>DFA0009AU</t>
  </si>
  <si>
    <t>Australian Fixed Interest</t>
  </si>
  <si>
    <t>International Fixed Interest</t>
  </si>
  <si>
    <t>Australian Equity</t>
  </si>
  <si>
    <t>International Equity</t>
  </si>
  <si>
    <t>Global Property</t>
  </si>
  <si>
    <t>VB15</t>
  </si>
  <si>
    <t>VB50</t>
  </si>
  <si>
    <t>VB70</t>
  </si>
  <si>
    <t>VB85</t>
  </si>
  <si>
    <t>VB95</t>
  </si>
  <si>
    <t>Performance</t>
  </si>
  <si>
    <t>Defensive</t>
  </si>
  <si>
    <t>Conservative</t>
  </si>
  <si>
    <t>Balanced</t>
  </si>
  <si>
    <t>Growth</t>
  </si>
  <si>
    <t>High Growth</t>
  </si>
  <si>
    <t>High Growth +</t>
  </si>
  <si>
    <t>1 mth</t>
  </si>
  <si>
    <t>3 mth</t>
  </si>
  <si>
    <t>6 mth</t>
  </si>
  <si>
    <t>1 yr</t>
  </si>
  <si>
    <t>3 yr pa</t>
  </si>
  <si>
    <t>5 yr pa</t>
  </si>
  <si>
    <t>7 yr pa</t>
  </si>
  <si>
    <t>Asset Allocation</t>
  </si>
  <si>
    <t>NP</t>
  </si>
  <si>
    <t>Actual</t>
  </si>
  <si>
    <t>Cash</t>
  </si>
  <si>
    <t>Global Fixed Interest</t>
  </si>
  <si>
    <t>Global Equity</t>
  </si>
  <si>
    <t>Equity Characteristics</t>
  </si>
  <si>
    <t>Number of Equity Securities</t>
  </si>
  <si>
    <t>Aggregate Price-to-Book (excl negatives)</t>
  </si>
  <si>
    <t>Weighted Average Profitability</t>
  </si>
  <si>
    <t>Equities - Countries Allocation (Top 10)</t>
  </si>
  <si>
    <t>Country</t>
  </si>
  <si>
    <t>Australia</t>
  </si>
  <si>
    <t>United States</t>
  </si>
  <si>
    <t>Japan</t>
  </si>
  <si>
    <t>United Kingdom</t>
  </si>
  <si>
    <t>Canada</t>
  </si>
  <si>
    <t>France</t>
  </si>
  <si>
    <t>Switzerland</t>
  </si>
  <si>
    <t>Equities - Top 10 Stocks</t>
  </si>
  <si>
    <t>Security</t>
  </si>
  <si>
    <t>Westpac Banking Corp</t>
  </si>
  <si>
    <t>Rio Tinto Ltd</t>
  </si>
  <si>
    <t>Fixed Interest Characteristics</t>
  </si>
  <si>
    <t>Number of Fixed Income Securities</t>
  </si>
  <si>
    <t>Yield to Maturity (Years)</t>
  </si>
  <si>
    <t>Average Maturity* (Years)</t>
  </si>
  <si>
    <t>Duration (Years)</t>
  </si>
  <si>
    <t>*Maturity based on effective date of securities.</t>
  </si>
  <si>
    <t>Fixed Interest - Security type</t>
  </si>
  <si>
    <t>Government Bond</t>
  </si>
  <si>
    <t>Agency/Semi Gov Bond</t>
  </si>
  <si>
    <t>Corporate Bond</t>
  </si>
  <si>
    <t>Commercial Paper</t>
  </si>
  <si>
    <t>Certificate of Deposit</t>
  </si>
  <si>
    <t>Floating Rate Note</t>
  </si>
  <si>
    <t>Fixed Interest - Currency Allocation (Top 5)</t>
  </si>
  <si>
    <t>United States Dollar</t>
  </si>
  <si>
    <t>British Pound</t>
  </si>
  <si>
    <t>Euro</t>
  </si>
  <si>
    <t>Australian Dollar</t>
  </si>
  <si>
    <t>Canadian Dollar</t>
  </si>
  <si>
    <t>Fixed Interest - Credit Rating Distribution</t>
  </si>
  <si>
    <t>AAA</t>
  </si>
  <si>
    <t>AA</t>
  </si>
  <si>
    <t>A</t>
  </si>
  <si>
    <t>BBB</t>
  </si>
  <si>
    <t>Other</t>
  </si>
  <si>
    <t>Model Composition</t>
  </si>
  <si>
    <t>Short Term Fixed Interest Trust</t>
  </si>
  <si>
    <t>Australian Small Company Trust</t>
  </si>
  <si>
    <t>Global Small Company Trust</t>
  </si>
  <si>
    <t>Model Composition - Min/Max</t>
  </si>
  <si>
    <t>Min</t>
  </si>
  <si>
    <t>Max</t>
  </si>
  <si>
    <t>NA</t>
  </si>
  <si>
    <t>Weighting</t>
  </si>
  <si>
    <t>Ventura Dimensional Conservative Model</t>
  </si>
  <si>
    <t>Ventura Dimensional Defensive Model</t>
  </si>
  <si>
    <t>Ventura Dimensional Balanced Model</t>
  </si>
  <si>
    <t>Ventura Dimensional Growth Model</t>
  </si>
  <si>
    <t>Ventura Dimensional High Growth Model</t>
  </si>
  <si>
    <t>Ventura Dimensional High Growth Plus Model</t>
  </si>
  <si>
    <t>Weighted Average Mkt Cap (AU $m)</t>
  </si>
  <si>
    <t>China</t>
  </si>
  <si>
    <t>-</t>
  </si>
  <si>
    <t>Commonwealth Bank of Australia</t>
  </si>
  <si>
    <t>Australia &amp; New Zealand Banking Group Ltd</t>
  </si>
  <si>
    <t>National Australia Bank Ltd</t>
  </si>
  <si>
    <t>Apple Inc</t>
  </si>
  <si>
    <t>VB30</t>
  </si>
  <si>
    <t>Five-Year Diversified Fixed Int. Trust AUD Class</t>
  </si>
  <si>
    <t>Global Bond Trust AUD Class</t>
  </si>
  <si>
    <t>Global Core Equity Trust Unhedged Class</t>
  </si>
  <si>
    <t>Global Core Equity Trust AUD Hedged Class</t>
  </si>
  <si>
    <t>Global Real Estate Trust Unhedged Class</t>
  </si>
  <si>
    <t>VMAPS Model Allocation</t>
  </si>
  <si>
    <t>Dimensional VMAPS Monthly Model Profile Data</t>
  </si>
  <si>
    <t>Income</t>
  </si>
  <si>
    <t>BHP Group Ltd</t>
  </si>
  <si>
    <t>Alphabet Inc</t>
  </si>
  <si>
    <t>Microsoft Corp</t>
  </si>
  <si>
    <t>Taiwan</t>
  </si>
  <si>
    <t>Property</t>
  </si>
  <si>
    <t>CSL Ltd</t>
  </si>
  <si>
    <t>Amazon.com Inc</t>
  </si>
  <si>
    <t>Short-Term Rated</t>
  </si>
  <si>
    <t>Telstra Corp Ltd</t>
  </si>
  <si>
    <t>New Zealand Dollar</t>
  </si>
  <si>
    <t>Two-Year Sustainability Fixed Interest Trust AUD Class</t>
  </si>
  <si>
    <t>Emerging Markets Value Trust</t>
  </si>
  <si>
    <t>2 Year Sus. FI Trust</t>
  </si>
  <si>
    <t>Fortescue Metals Group Ltd</t>
  </si>
  <si>
    <t>Woodside Energy Group Ltd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</si>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</sst>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_(* #,##0.00_);_(* \(#,##0.00\);_(* &quot;-&quot;??_);_(@_)"/>
    <numFmt numFmtId="167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theme="0"/>
      <name val="Arial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10"/>
      <name val="Arial"/>
      <family val="2"/>
    </font>
    <font>
      <u/>
      <sz val="10"/>
      <color indexed="12"/>
      <name val="Geneva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9"/>
      <color theme="0"/>
      <name val="Segoe UI"/>
      <family val="2"/>
    </font>
    <font>
      <sz val="11"/>
      <color rgb="FFFF0000"/>
      <name val="Segoe UI"/>
      <family val="2"/>
    </font>
    <font>
      <sz val="11"/>
      <color rgb="FFFF0000"/>
      <name val="Arial"/>
      <family val="2"/>
    </font>
    <font>
      <sz val="11"/>
      <color theme="0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3E6F4"/>
        <bgColor indexed="64"/>
      </patternFill>
    </fill>
    <fill>
      <patternFill patternType="solid">
        <fgColor rgb="FFEC1B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32D55"/>
        <bgColor indexed="64"/>
      </patternFill>
    </fill>
    <fill>
      <patternFill patternType="solid">
        <fgColor rgb="FFE0E1E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Font="0" applyFill="0"/>
    <xf numFmtId="0" fontId="33" fillId="0" borderId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83">
    <xf numFmtId="0" fontId="0" fillId="0" borderId="0" xfId="0"/>
    <xf numFmtId="0" fontId="18" fillId="0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24" fillId="0" borderId="0" xfId="0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0" fontId="26" fillId="0" borderId="0" xfId="0" applyFont="1" applyFill="1" applyAlignment="1">
      <alignment horizontal="left" indent="1"/>
    </xf>
    <xf numFmtId="15" fontId="25" fillId="0" borderId="0" xfId="0" applyNumberFormat="1" applyFont="1" applyFill="1" applyAlignment="1">
      <alignment horizontal="left" indent="1"/>
    </xf>
    <xf numFmtId="0" fontId="27" fillId="0" borderId="0" xfId="0" applyFont="1" applyBorder="1"/>
    <xf numFmtId="0" fontId="27" fillId="0" borderId="0" xfId="0" applyFont="1" applyAlignment="1">
      <alignment horizontal="left"/>
    </xf>
    <xf numFmtId="165" fontId="27" fillId="0" borderId="0" xfId="42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left" wrapText="1" indent="1"/>
    </xf>
    <xf numFmtId="0" fontId="18" fillId="34" borderId="0" xfId="0" applyFont="1" applyFill="1" applyAlignment="1">
      <alignment horizontal="left" indent="1"/>
    </xf>
    <xf numFmtId="0" fontId="28" fillId="34" borderId="0" xfId="0" applyFont="1" applyFill="1" applyAlignment="1">
      <alignment horizontal="left" indent="1"/>
    </xf>
    <xf numFmtId="165" fontId="28" fillId="34" borderId="0" xfId="0" applyNumberFormat="1" applyFont="1" applyFill="1" applyAlignment="1">
      <alignment horizontal="left" indent="1"/>
    </xf>
    <xf numFmtId="0" fontId="29" fillId="33" borderId="0" xfId="0" applyFont="1" applyFill="1" applyBorder="1" applyAlignment="1">
      <alignment horizontal="left" vertical="center" wrapText="1" indent="1"/>
    </xf>
    <xf numFmtId="0" fontId="29" fillId="33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indent="1"/>
    </xf>
    <xf numFmtId="0" fontId="0" fillId="0" borderId="0" xfId="0"/>
    <xf numFmtId="0" fontId="0" fillId="0" borderId="0" xfId="0" applyFill="1"/>
    <xf numFmtId="0" fontId="35" fillId="0" borderId="0" xfId="0" applyFont="1" applyFill="1" applyAlignment="1">
      <alignment horizontal="left" indent="1"/>
    </xf>
    <xf numFmtId="0" fontId="35" fillId="34" borderId="0" xfId="0" applyFont="1" applyFill="1" applyAlignment="1">
      <alignment horizontal="left" indent="1"/>
    </xf>
    <xf numFmtId="0" fontId="36" fillId="0" borderId="0" xfId="0" applyFont="1" applyFill="1" applyAlignment="1">
      <alignment horizontal="left" indent="1"/>
    </xf>
    <xf numFmtId="0" fontId="37" fillId="0" borderId="0" xfId="0" applyFont="1" applyFill="1" applyAlignment="1">
      <alignment horizontal="left" indent="1"/>
    </xf>
    <xf numFmtId="0" fontId="38" fillId="0" borderId="0" xfId="0" applyFont="1" applyFill="1" applyAlignment="1">
      <alignment horizontal="left" indent="1"/>
    </xf>
    <xf numFmtId="15" fontId="37" fillId="0" borderId="0" xfId="0" applyNumberFormat="1" applyFont="1" applyFill="1" applyAlignment="1">
      <alignment horizontal="left" indent="1"/>
    </xf>
    <xf numFmtId="0" fontId="37" fillId="0" borderId="0" xfId="0" applyFont="1" applyBorder="1"/>
    <xf numFmtId="0" fontId="37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 wrapText="1" indent="1"/>
    </xf>
    <xf numFmtId="0" fontId="39" fillId="33" borderId="0" xfId="0" applyFont="1" applyFill="1" applyBorder="1" applyAlignment="1">
      <alignment horizontal="left" vertical="center" wrapText="1" indent="1"/>
    </xf>
    <xf numFmtId="0" fontId="39" fillId="33" borderId="0" xfId="0" applyFont="1" applyFill="1" applyBorder="1" applyAlignment="1">
      <alignment horizontal="center" vertical="center" wrapText="1"/>
    </xf>
    <xf numFmtId="164" fontId="0" fillId="0" borderId="0" xfId="0" applyNumberFormat="1"/>
    <xf numFmtId="164" fontId="37" fillId="0" borderId="0" xfId="42" applyNumberFormat="1" applyFont="1" applyBorder="1" applyAlignment="1">
      <alignment horizontal="center"/>
    </xf>
    <xf numFmtId="0" fontId="28" fillId="0" borderId="0" xfId="0" applyFont="1" applyFill="1" applyAlignment="1">
      <alignment horizontal="left" indent="1"/>
    </xf>
    <xf numFmtId="2" fontId="27" fillId="0" borderId="0" xfId="42" applyNumberFormat="1" applyFont="1" applyBorder="1" applyAlignment="1">
      <alignment horizontal="center"/>
    </xf>
    <xf numFmtId="164" fontId="27" fillId="0" borderId="0" xfId="42" applyNumberFormat="1" applyFont="1" applyBorder="1" applyAlignment="1">
      <alignment horizontal="center"/>
    </xf>
    <xf numFmtId="2" fontId="21" fillId="0" borderId="13" xfId="42" applyNumberFormat="1" applyFont="1" applyBorder="1" applyAlignment="1">
      <alignment horizontal="center"/>
    </xf>
    <xf numFmtId="2" fontId="21" fillId="0" borderId="14" xfId="42" applyNumberFormat="1" applyFont="1" applyBorder="1" applyAlignment="1">
      <alignment horizontal="center"/>
    </xf>
    <xf numFmtId="2" fontId="21" fillId="0" borderId="15" xfId="42" applyNumberFormat="1" applyFont="1" applyBorder="1" applyAlignment="1">
      <alignment horizontal="center"/>
    </xf>
    <xf numFmtId="0" fontId="40" fillId="0" borderId="0" xfId="0" applyFont="1" applyBorder="1"/>
    <xf numFmtId="0" fontId="41" fillId="34" borderId="0" xfId="0" applyFont="1" applyFill="1" applyAlignment="1">
      <alignment horizontal="left" indent="1"/>
    </xf>
    <xf numFmtId="0" fontId="41" fillId="0" borderId="0" xfId="0" applyFont="1" applyFill="1" applyAlignment="1">
      <alignment horizontal="left" indent="1"/>
    </xf>
    <xf numFmtId="0" fontId="42" fillId="0" borderId="0" xfId="0" applyFont="1" applyBorder="1"/>
    <xf numFmtId="164" fontId="42" fillId="0" borderId="0" xfId="42" applyNumberFormat="1" applyFont="1" applyBorder="1" applyAlignment="1">
      <alignment horizontal="center"/>
    </xf>
    <xf numFmtId="0" fontId="42" fillId="0" borderId="0" xfId="0" applyFont="1" applyAlignment="1">
      <alignment horizontal="left"/>
    </xf>
    <xf numFmtId="0" fontId="0" fillId="0" borderId="0" xfId="0"/>
    <xf numFmtId="0" fontId="19" fillId="0" borderId="0" xfId="0" applyFont="1"/>
    <xf numFmtId="14" fontId="16" fillId="35" borderId="1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2" fontId="0" fillId="39" borderId="12" xfId="42" applyNumberFormat="1" applyFont="1" applyFill="1" applyBorder="1" applyAlignment="1" applyProtection="1">
      <alignment horizontal="center"/>
      <protection locked="0"/>
    </xf>
    <xf numFmtId="0" fontId="17" fillId="36" borderId="11" xfId="0" applyFont="1" applyFill="1" applyBorder="1" applyAlignment="1">
      <alignment horizontal="center"/>
    </xf>
    <xf numFmtId="0" fontId="17" fillId="36" borderId="0" xfId="0" applyFont="1" applyFill="1" applyAlignment="1">
      <alignment horizontal="center"/>
    </xf>
    <xf numFmtId="165" fontId="0" fillId="37" borderId="12" xfId="42" applyNumberFormat="1" applyFont="1" applyFill="1" applyBorder="1" applyAlignment="1">
      <alignment horizontal="left"/>
    </xf>
    <xf numFmtId="164" fontId="0" fillId="37" borderId="13" xfId="42" applyNumberFormat="1" applyFont="1" applyFill="1" applyBorder="1" applyAlignment="1">
      <alignment horizontal="center"/>
    </xf>
    <xf numFmtId="164" fontId="0" fillId="37" borderId="10" xfId="42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2" fontId="0" fillId="37" borderId="13" xfId="42" applyNumberFormat="1" applyFont="1" applyFill="1" applyBorder="1" applyAlignment="1">
      <alignment horizontal="center"/>
    </xf>
    <xf numFmtId="2" fontId="21" fillId="0" borderId="12" xfId="42" applyNumberFormat="1" applyFont="1" applyBorder="1" applyAlignment="1">
      <alignment horizontal="center"/>
    </xf>
    <xf numFmtId="0" fontId="17" fillId="38" borderId="0" xfId="0" applyFont="1" applyFill="1" applyAlignment="1">
      <alignment horizontal="center" wrapText="1"/>
    </xf>
    <xf numFmtId="0" fontId="17" fillId="38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20" fillId="0" borderId="0" xfId="0" applyFont="1"/>
    <xf numFmtId="3" fontId="0" fillId="37" borderId="10" xfId="43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" fontId="0" fillId="37" borderId="10" xfId="43" applyNumberFormat="1" applyFont="1" applyFill="1" applyBorder="1" applyAlignment="1" applyProtection="1">
      <alignment horizontal="center"/>
      <protection locked="0"/>
    </xf>
    <xf numFmtId="167" fontId="0" fillId="0" borderId="0" xfId="43" applyNumberFormat="1" applyFont="1" applyAlignment="1">
      <alignment horizontal="center"/>
    </xf>
    <xf numFmtId="166" fontId="0" fillId="0" borderId="0" xfId="43" applyFont="1" applyAlignment="1">
      <alignment horizontal="center"/>
    </xf>
    <xf numFmtId="0" fontId="23" fillId="0" borderId="0" xfId="0" applyFont="1"/>
    <xf numFmtId="166" fontId="21" fillId="0" borderId="12" xfId="43" applyFont="1" applyFill="1" applyBorder="1" applyAlignment="1">
      <alignment horizontal="center"/>
    </xf>
    <xf numFmtId="166" fontId="0" fillId="0" borderId="13" xfId="43" applyFont="1" applyFill="1" applyBorder="1" applyAlignment="1">
      <alignment horizontal="center"/>
    </xf>
    <xf numFmtId="166" fontId="22" fillId="0" borderId="12" xfId="43" applyFont="1" applyFill="1" applyBorder="1" applyAlignment="1">
      <alignment horizontal="center"/>
    </xf>
    <xf numFmtId="166" fontId="16" fillId="0" borderId="13" xfId="43" applyFont="1" applyFill="1" applyBorder="1" applyAlignment="1">
      <alignment horizontal="center"/>
    </xf>
    <xf numFmtId="167" fontId="0" fillId="0" borderId="0" xfId="43" applyNumberFormat="1" applyFont="1" applyFill="1" applyAlignment="1">
      <alignment horizontal="center"/>
    </xf>
    <xf numFmtId="166" fontId="0" fillId="0" borderId="0" xfId="43" applyFont="1" applyFill="1" applyAlignment="1">
      <alignment horizontal="center"/>
    </xf>
    <xf numFmtId="166" fontId="0" fillId="0" borderId="0" xfId="43" applyFont="1" applyFill="1" applyBorder="1" applyAlignment="1">
      <alignment horizontal="center"/>
    </xf>
    <xf numFmtId="2" fontId="21" fillId="0" borderId="12" xfId="42" applyNumberFormat="1" applyFont="1" applyFill="1" applyBorder="1" applyAlignment="1">
      <alignment horizontal="center"/>
    </xf>
    <xf numFmtId="0" fontId="17" fillId="36" borderId="11" xfId="0" applyFont="1" applyFill="1" applyBorder="1" applyAlignment="1">
      <alignment horizontal="center" wrapText="1"/>
    </xf>
    <xf numFmtId="0" fontId="17" fillId="38" borderId="11" xfId="0" applyFont="1" applyFill="1" applyBorder="1" applyAlignment="1">
      <alignment horizontal="center" wrapText="1"/>
    </xf>
    <xf numFmtId="164" fontId="35" fillId="34" borderId="0" xfId="0" applyNumberFormat="1" applyFont="1" applyFill="1" applyAlignment="1">
      <alignment horizontal="left" indent="1"/>
    </xf>
    <xf numFmtId="0" fontId="17" fillId="36" borderId="11" xfId="0" applyFont="1" applyFill="1" applyBorder="1" applyAlignment="1">
      <alignment horizontal="center" wrapText="1"/>
    </xf>
    <xf numFmtId="0" fontId="17" fillId="38" borderId="11" xfId="0" applyFont="1" applyFill="1" applyBorder="1" applyAlignment="1">
      <alignment horizontal="center" wrapText="1"/>
    </xf>
  </cellXfs>
  <cellStyles count="65">
    <cellStyle name="_x000a_bidires=100_x000d_ 2" xfId="45" xr:uid="{00000000-0005-0000-0000-000000000000}"/>
    <cellStyle name="20% - Accent1" xfId="19" builtinId="30" customBuiltin="1"/>
    <cellStyle name="20% - Accent1 2" xfId="56" xr:uid="{00000000-0005-0000-0000-000002000000}"/>
    <cellStyle name="20% - Accent2" xfId="23" builtinId="34" customBuiltin="1"/>
    <cellStyle name="20% - Accent2 2" xfId="58" xr:uid="{00000000-0005-0000-0000-000004000000}"/>
    <cellStyle name="20% - Accent3" xfId="27" builtinId="38" customBuiltin="1"/>
    <cellStyle name="20% - Accent3 2" xfId="55" xr:uid="{00000000-0005-0000-0000-000006000000}"/>
    <cellStyle name="20% - Accent4" xfId="31" builtinId="42" customBuiltin="1"/>
    <cellStyle name="20% - Accent4 2" xfId="59" xr:uid="{00000000-0005-0000-0000-000008000000}"/>
    <cellStyle name="20% - Accent5" xfId="35" builtinId="46" customBuiltin="1"/>
    <cellStyle name="20% - Accent5 2" xfId="53" xr:uid="{00000000-0005-0000-0000-00000A000000}"/>
    <cellStyle name="20% - Accent6" xfId="39" builtinId="50" customBuiltin="1"/>
    <cellStyle name="20% - Accent6 2" xfId="63" xr:uid="{00000000-0005-0000-0000-00000C000000}"/>
    <cellStyle name="40% - Accent1" xfId="20" builtinId="31" customBuiltin="1"/>
    <cellStyle name="40% - Accent1 2" xfId="60" xr:uid="{00000000-0005-0000-0000-00000E000000}"/>
    <cellStyle name="40% - Accent2" xfId="24" builtinId="35" customBuiltin="1"/>
    <cellStyle name="40% - Accent2 2" xfId="52" xr:uid="{00000000-0005-0000-0000-000010000000}"/>
    <cellStyle name="40% - Accent3" xfId="28" builtinId="39" customBuiltin="1"/>
    <cellStyle name="40% - Accent3 2" xfId="54" xr:uid="{00000000-0005-0000-0000-000012000000}"/>
    <cellStyle name="40% - Accent4" xfId="32" builtinId="43" customBuiltin="1"/>
    <cellStyle name="40% - Accent4 2" xfId="61" xr:uid="{00000000-0005-0000-0000-000014000000}"/>
    <cellStyle name="40% - Accent5" xfId="36" builtinId="47" customBuiltin="1"/>
    <cellStyle name="40% - Accent5 2" xfId="62" xr:uid="{00000000-0005-0000-0000-000016000000}"/>
    <cellStyle name="40% - Accent6" xfId="40" builtinId="51" customBuiltin="1"/>
    <cellStyle name="40% - Accent6 2" xfId="64" xr:uid="{00000000-0005-0000-0000-000018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9" xr:uid="{00000000-0005-0000-0000-000028000000}"/>
    <cellStyle name="Comma 3" xfId="43" xr:uid="{00000000-0005-0000-0000-000029000000}"/>
    <cellStyle name="Comma 3 2" xfId="44" xr:uid="{00000000-0005-0000-0000-00002A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 customBuiltin="1"/>
    <cellStyle name="Hyperlink 2" xfId="50" xr:uid="{00000000-0005-0000-0000-000032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7" xr:uid="{00000000-0005-0000-0000-000037000000}"/>
    <cellStyle name="Normal 2 2" xfId="57" xr:uid="{00000000-0005-0000-0000-000038000000}"/>
    <cellStyle name="Normal 3" xfId="48" xr:uid="{00000000-0005-0000-0000-000039000000}"/>
    <cellStyle name="Note" xfId="15" builtinId="10" customBuiltin="1"/>
    <cellStyle name="Note 2" xfId="51" xr:uid="{00000000-0005-0000-0000-00003B000000}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45099691098006E-2"/>
          <c:y val="8.5394581861012953E-2"/>
          <c:w val="0.91154170176916605"/>
          <c:h val="0.88221436984687884"/>
        </c:manualLayout>
      </c:layout>
      <c:pie3DChart>
        <c:varyColors val="1"/>
        <c:ser>
          <c:idx val="0"/>
          <c:order val="0"/>
          <c:tx>
            <c:strRef>
              <c:f>Defensive!$C$24</c:f>
              <c:strCache>
                <c:ptCount val="1"/>
                <c:pt idx="0">
                  <c:v>Weighting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42A-4923-B84A-9524B19A40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6D6F-4EB1-BB5C-95B7C8A5F4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A42A-4923-B84A-9524B19A40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42A-4923-B84A-9524B19A40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6D6F-4EB1-BB5C-95B7C8A5F4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A42A-4923-B84A-9524B19A409C}"/>
              </c:ext>
            </c:extLst>
          </c:dPt>
          <c:dLbls>
            <c:dLbl>
              <c:idx val="0"/>
              <c:layout>
                <c:manualLayout>
                  <c:x val="-2.2897885447554101E-2"/>
                  <c:y val="0.183031449690696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A-4923-B84A-9524B19A409C}"/>
                </c:ext>
              </c:extLst>
            </c:dLbl>
            <c:dLbl>
              <c:idx val="2"/>
              <c:layout>
                <c:manualLayout>
                  <c:x val="8.2170030978646572E-2"/>
                  <c:y val="0.115821531584170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A-4923-B84A-9524B19A409C}"/>
                </c:ext>
              </c:extLst>
            </c:dLbl>
            <c:dLbl>
              <c:idx val="3"/>
              <c:layout>
                <c:manualLayout>
                  <c:x val="7.3474119231304966E-2"/>
                  <c:y val="8.738488077682869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2642516147149"/>
                      <c:h val="7.941696113074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42A-4923-B84A-9524B19A409C}"/>
                </c:ext>
              </c:extLst>
            </c:dLbl>
            <c:dLbl>
              <c:idx val="5"/>
              <c:layout>
                <c:manualLayout>
                  <c:x val="7.6523448469531033E-2"/>
                  <c:y val="2.387477625367500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856781802864363E-2"/>
                      <c:h val="7.6472320376914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42A-4923-B84A-9524B19A409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Defensive!$B$25:$B$30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Defensive!$C$25:$C$30</c:f>
              <c:numCache>
                <c:formatCode>0.0</c:formatCode>
                <c:ptCount val="6"/>
                <c:pt idx="0">
                  <c:v>5.1988472857081822</c:v>
                </c:pt>
                <c:pt idx="1">
                  <c:v>80.53370543476484</c:v>
                </c:pt>
                <c:pt idx="2">
                  <c:v>4.7388360745412212</c:v>
                </c:pt>
                <c:pt idx="3">
                  <c:v>8.563866946314274</c:v>
                </c:pt>
                <c:pt idx="4">
                  <c:v>0.96474425867149027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4923-B84A-9524B19A409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672653214058548E-2"/>
          <c:y val="8.826596992261436E-2"/>
          <c:w val="0.90903755868544611"/>
          <c:h val="0.87926972909305068"/>
        </c:manualLayout>
      </c:layout>
      <c:pie3DChart>
        <c:varyColors val="1"/>
        <c:ser>
          <c:idx val="0"/>
          <c:order val="0"/>
          <c:tx>
            <c:strRef>
              <c:f>Conservative!$C$23</c:f>
              <c:strCache>
                <c:ptCount val="1"/>
                <c:pt idx="0">
                  <c:v>Weighting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0522-4A5A-9BF0-B62F11EE2B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0522-4A5A-9BF0-B62F11EE2B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0522-4A5A-9BF0-B62F11EE2B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0522-4A5A-9BF0-B62F11EE2B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0522-4A5A-9BF0-B62F11EE2B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0522-4A5A-9BF0-B62F11EE2B65}"/>
              </c:ext>
            </c:extLst>
          </c:dPt>
          <c:dLbls>
            <c:dLbl>
              <c:idx val="0"/>
              <c:layout>
                <c:manualLayout>
                  <c:x val="-1.6590537318398581E-2"/>
                  <c:y val="0.10352614933733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22-4A5A-9BF0-B62F11EE2B65}"/>
                </c:ext>
              </c:extLst>
            </c:dLbl>
            <c:dLbl>
              <c:idx val="4"/>
              <c:layout>
                <c:manualLayout>
                  <c:x val="-4.4335237144652748E-2"/>
                  <c:y val="-2.568793300130773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22-4A5A-9BF0-B62F11EE2B65}"/>
                </c:ext>
              </c:extLst>
            </c:dLbl>
            <c:dLbl>
              <c:idx val="5"/>
              <c:layout>
                <c:manualLayout>
                  <c:x val="9.0672664338218967E-2"/>
                  <c:y val="-1.10103145210062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6308685446009"/>
                      <c:h val="7.941696113074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522-4A5A-9BF0-B62F11EE2B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Conservative!$B$24:$B$29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Conservative!$C$24:$C$29</c:f>
              <c:numCache>
                <c:formatCode>0.0%</c:formatCode>
                <c:ptCount val="6"/>
                <c:pt idx="0">
                  <c:v>4.9705416623175198</c:v>
                </c:pt>
                <c:pt idx="1">
                  <c:v>65.571414635255508</c:v>
                </c:pt>
                <c:pt idx="2">
                  <c:v>9.892782567959447</c:v>
                </c:pt>
                <c:pt idx="3">
                  <c:v>17.836858559710503</c:v>
                </c:pt>
                <c:pt idx="4">
                  <c:v>1.7284025747570306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22-4A5A-9BF0-B62F11EE2B6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708969668946828E-2"/>
          <c:y val="0.10496847363938422"/>
          <c:w val="0.92517605633802813"/>
          <c:h val="0.89399293286219084"/>
        </c:manualLayout>
      </c:layout>
      <c:pie3DChart>
        <c:varyColors val="1"/>
        <c:ser>
          <c:idx val="0"/>
          <c:order val="0"/>
          <c:tx>
            <c:strRef>
              <c:f>Balanced!$C$24</c:f>
              <c:strCache>
                <c:ptCount val="1"/>
                <c:pt idx="0">
                  <c:v>Weighting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EE1-4F94-887F-05A1256996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EE1-4F94-887F-05A1256996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EE1-4F94-887F-05A1256996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EE1-4F94-887F-05A1256996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7EE1-4F94-887F-05A1256996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7EE1-4F94-887F-05A1256996F4}"/>
              </c:ext>
            </c:extLst>
          </c:dPt>
          <c:dLbls>
            <c:dLbl>
              <c:idx val="0"/>
              <c:layout>
                <c:manualLayout>
                  <c:x val="0.17752347417840375"/>
                  <c:y val="2.37368186750507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1-4F94-887F-05A1256996F4}"/>
                </c:ext>
              </c:extLst>
            </c:dLbl>
            <c:dLbl>
              <c:idx val="4"/>
              <c:layout>
                <c:manualLayout>
                  <c:x val="-4.4787854423126688E-2"/>
                  <c:y val="1.2658941042263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E1-4F94-887F-05A1256996F4}"/>
                </c:ext>
              </c:extLst>
            </c:dLbl>
            <c:dLbl>
              <c:idx val="5"/>
              <c:layout>
                <c:manualLayout>
                  <c:x val="2.0421027533415421E-2"/>
                  <c:y val="8.670281714139204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707434350406311E-2"/>
                      <c:h val="0.10297419447174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EE1-4F94-887F-05A1256996F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Balanced!$B$25:$B$30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Balanced!$C$25:$C$30</c:f>
              <c:numCache>
                <c:formatCode>0.0%</c:formatCode>
                <c:ptCount val="6"/>
                <c:pt idx="0">
                  <c:v>0</c:v>
                </c:pt>
                <c:pt idx="1">
                  <c:v>49.586632516829056</c:v>
                </c:pt>
                <c:pt idx="2">
                  <c:v>15.49393985188231</c:v>
                </c:pt>
                <c:pt idx="3">
                  <c:v>31.207657842435811</c:v>
                </c:pt>
                <c:pt idx="4">
                  <c:v>3.7117697888528332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E1-4F94-887F-05A1256996F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13849765258216E-2"/>
          <c:y val="7.0671378091872794E-2"/>
          <c:w val="0.92811032863849763"/>
          <c:h val="0.896937573616019"/>
        </c:manualLayout>
      </c:layout>
      <c:pie3DChart>
        <c:varyColors val="1"/>
        <c:ser>
          <c:idx val="0"/>
          <c:order val="0"/>
          <c:tx>
            <c:strRef>
              <c:f>Growth!$C$24</c:f>
              <c:strCache>
                <c:ptCount val="1"/>
                <c:pt idx="0">
                  <c:v>Weighting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B61B-4AB2-B0EE-74348ADDAF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B61B-4AB2-B0EE-74348ADDAF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B61B-4AB2-B0EE-74348ADDAF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B61B-4AB2-B0EE-74348ADDAF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B61B-4AB2-B0EE-74348ADDAF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B61B-4AB2-B0EE-74348ADDAF5E}"/>
              </c:ext>
            </c:extLst>
          </c:dPt>
          <c:dLbls>
            <c:dLbl>
              <c:idx val="0"/>
              <c:layout>
                <c:manualLayout>
                  <c:x val="0.11883802816901408"/>
                  <c:y val="4.73625757027721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B-4AB2-B0EE-74348ADDAF5E}"/>
                </c:ext>
              </c:extLst>
            </c:dLbl>
            <c:dLbl>
              <c:idx val="4"/>
              <c:layout>
                <c:manualLayout>
                  <c:x val="-5.2190769287641915E-2"/>
                  <c:y val="2.1166170483106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1B-4AB2-B0EE-74348ADDAF5E}"/>
                </c:ext>
              </c:extLst>
            </c:dLbl>
            <c:dLbl>
              <c:idx val="5"/>
              <c:layout>
                <c:manualLayout>
                  <c:x val="0"/>
                  <c:y val="1.16918468230340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1B-4AB2-B0EE-74348ADDAF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Growth!$B$25:$B$30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Growth!$C$25:$C$30</c:f>
              <c:numCache>
                <c:formatCode>0.0%</c:formatCode>
                <c:ptCount val="6"/>
                <c:pt idx="0">
                  <c:v>0</c:v>
                </c:pt>
                <c:pt idx="1">
                  <c:v>29.285122077299182</c:v>
                </c:pt>
                <c:pt idx="2">
                  <c:v>20.526520641898138</c:v>
                </c:pt>
                <c:pt idx="3">
                  <c:v>45.086324931355932</c:v>
                </c:pt>
                <c:pt idx="4">
                  <c:v>5.1020323494467483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1B-4AB2-B0EE-74348ADDAF5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605633802816902E-2"/>
          <c:y val="7.9505300353356886E-2"/>
          <c:w val="0.92077464788732399"/>
          <c:h val="0.89104829210836289"/>
        </c:manualLayout>
      </c:layout>
      <c:pie3DChart>
        <c:varyColors val="1"/>
        <c:ser>
          <c:idx val="0"/>
          <c:order val="0"/>
          <c:tx>
            <c:strRef>
              <c:f>'High Growth'!$C$24</c:f>
              <c:strCache>
                <c:ptCount val="1"/>
                <c:pt idx="0">
                  <c:v>Weighting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B00-4AEB-9429-52A7F09EB5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B00-4AEB-9429-52A7F09EB5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B00-4AEB-9429-52A7F09EB5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B00-4AEB-9429-52A7F09EB5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7B00-4AEB-9429-52A7F09EB5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7B00-4AEB-9429-52A7F09EB532}"/>
              </c:ext>
            </c:extLst>
          </c:dPt>
          <c:dLbls>
            <c:dLbl>
              <c:idx val="0"/>
              <c:layout>
                <c:manualLayout>
                  <c:x val="0.11590375586854459"/>
                  <c:y val="1.13843985049571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0-4AEB-9429-52A7F09EB532}"/>
                </c:ext>
              </c:extLst>
            </c:dLbl>
            <c:dLbl>
              <c:idx val="1"/>
              <c:layout>
                <c:manualLayout>
                  <c:x val="-4.8339825699604454E-2"/>
                  <c:y val="9.33912523302078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00-4AEB-9429-52A7F09EB532}"/>
                </c:ext>
              </c:extLst>
            </c:dLbl>
            <c:dLbl>
              <c:idx val="4"/>
              <c:layout>
                <c:manualLayout>
                  <c:x val="-8.1108138331300081E-2"/>
                  <c:y val="1.2242285968670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00-4AEB-9429-52A7F09EB532}"/>
                </c:ext>
              </c:extLst>
            </c:dLbl>
            <c:dLbl>
              <c:idx val="5"/>
              <c:layout>
                <c:manualLayout>
                  <c:x val="-2.6408335181693839E-2"/>
                  <c:y val="6.69870992274375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00-4AEB-9429-52A7F09EB53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'High Growth'!$B$25:$B$30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'High Growth'!$C$25:$C$30</c:f>
              <c:numCache>
                <c:formatCode>0.0%</c:formatCode>
                <c:ptCount val="6"/>
                <c:pt idx="0">
                  <c:v>0</c:v>
                </c:pt>
                <c:pt idx="1">
                  <c:v>14.857386200886877</c:v>
                </c:pt>
                <c:pt idx="2">
                  <c:v>25.780117283785717</c:v>
                </c:pt>
                <c:pt idx="3">
                  <c:v>53.634864363786264</c:v>
                </c:pt>
                <c:pt idx="4">
                  <c:v>5.7276321515411404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00-4AEB-9429-52A7F09EB5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01592531576058E-2"/>
          <c:y val="6.7726737338044754E-2"/>
          <c:w val="0.93272926963207003"/>
          <c:h val="0.89988221436984683"/>
        </c:manualLayout>
      </c:layout>
      <c:pie3DChart>
        <c:varyColors val="1"/>
        <c:ser>
          <c:idx val="0"/>
          <c:order val="0"/>
          <c:tx>
            <c:strRef>
              <c:f>'High Growth Plus'!$C$24</c:f>
              <c:strCache>
                <c:ptCount val="1"/>
                <c:pt idx="0">
                  <c:v>Weighting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4A2-4A04-AC11-8BEC55B632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4A2-4A04-AC11-8BEC55B632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4A2-4A04-AC11-8BEC55B632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4A2-4A04-AC11-8BEC55B632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34A2-4A04-AC11-8BEC55B632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34A2-4A04-AC11-8BEC55B6328E}"/>
              </c:ext>
            </c:extLst>
          </c:dPt>
          <c:dLbls>
            <c:dLbl>
              <c:idx val="0"/>
              <c:layout>
                <c:manualLayout>
                  <c:x val="-6.1779242174629372E-2"/>
                  <c:y val="3.1649091566733032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2-4A04-AC11-8BEC55B6328E}"/>
                </c:ext>
              </c:extLst>
            </c:dLbl>
            <c:dLbl>
              <c:idx val="1"/>
              <c:layout>
                <c:manualLayout>
                  <c:x val="-5.2275184094574621E-2"/>
                  <c:y val="7.7024382552887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A2-4A04-AC11-8BEC55B6328E}"/>
                </c:ext>
              </c:extLst>
            </c:dLbl>
            <c:dLbl>
              <c:idx val="4"/>
              <c:layout>
                <c:manualLayout>
                  <c:x val="4.3457778239005131E-2"/>
                  <c:y val="0.133206041382636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A2-4A04-AC11-8BEC55B6328E}"/>
                </c:ext>
              </c:extLst>
            </c:dLbl>
            <c:dLbl>
              <c:idx val="5"/>
              <c:layout>
                <c:manualLayout>
                  <c:x val="2.333893292168792E-2"/>
                  <c:y val="2.935134433284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A2-4A04-AC11-8BEC55B6328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'High Growth Plus'!$B$25:$B$30</c:f>
              <c:strCache>
                <c:ptCount val="6"/>
                <c:pt idx="0">
                  <c:v>Australian Fixed Interest</c:v>
                </c:pt>
                <c:pt idx="1">
                  <c:v>International Fixed Interest</c:v>
                </c:pt>
                <c:pt idx="2">
                  <c:v>Australian Equity</c:v>
                </c:pt>
                <c:pt idx="3">
                  <c:v>International Equity</c:v>
                </c:pt>
                <c:pt idx="4">
                  <c:v>Global Property</c:v>
                </c:pt>
                <c:pt idx="5">
                  <c:v>Cash</c:v>
                </c:pt>
              </c:strCache>
            </c:strRef>
          </c:cat>
          <c:val>
            <c:numRef>
              <c:f>'High Growth Plus'!$C$25:$C$30</c:f>
              <c:numCache>
                <c:formatCode>0.0%</c:formatCode>
                <c:ptCount val="6"/>
                <c:pt idx="0">
                  <c:v>0</c:v>
                </c:pt>
                <c:pt idx="1">
                  <c:v>5.0941336889985926</c:v>
                </c:pt>
                <c:pt idx="2">
                  <c:v>29.722538883630492</c:v>
                </c:pt>
                <c:pt idx="3">
                  <c:v>58.065301009272652</c:v>
                </c:pt>
                <c:pt idx="4">
                  <c:v>7.1180264180982595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A2-4A04-AC11-8BEC55B6328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0</xdr:rowOff>
        </xdr:from>
        <xdr:to>
          <xdr:col>1</xdr:col>
          <xdr:colOff>1104900</xdr:colOff>
          <xdr:row>0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193358</xdr:colOff>
      <xdr:row>21</xdr:row>
      <xdr:rowOff>40956</xdr:rowOff>
    </xdr:from>
    <xdr:to>
      <xdr:col>5</xdr:col>
      <xdr:colOff>421004</xdr:colOff>
      <xdr:row>47</xdr:row>
      <xdr:rowOff>100964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0</xdr:row>
          <xdr:rowOff>0</xdr:rowOff>
        </xdr:from>
        <xdr:to>
          <xdr:col>1</xdr:col>
          <xdr:colOff>1133475</xdr:colOff>
          <xdr:row>0</xdr:row>
          <xdr:rowOff>228600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190500</xdr:colOff>
      <xdr:row>19</xdr:row>
      <xdr:rowOff>147638</xdr:rowOff>
    </xdr:from>
    <xdr:to>
      <xdr:col>5</xdr:col>
      <xdr:colOff>522921</xdr:colOff>
      <xdr:row>43</xdr:row>
      <xdr:rowOff>88583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0</xdr:row>
          <xdr:rowOff>0</xdr:rowOff>
        </xdr:from>
        <xdr:to>
          <xdr:col>1</xdr:col>
          <xdr:colOff>1190625</xdr:colOff>
          <xdr:row>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264795</xdr:colOff>
      <xdr:row>21</xdr:row>
      <xdr:rowOff>33337</xdr:rowOff>
    </xdr:from>
    <xdr:to>
      <xdr:col>5</xdr:col>
      <xdr:colOff>601980</xdr:colOff>
      <xdr:row>45</xdr:row>
      <xdr:rowOff>69532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914400</xdr:colOff>
          <xdr:row>0</xdr:row>
          <xdr:rowOff>228600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288607</xdr:colOff>
      <xdr:row>21</xdr:row>
      <xdr:rowOff>4763</xdr:rowOff>
    </xdr:from>
    <xdr:to>
      <xdr:col>5</xdr:col>
      <xdr:colOff>459104</xdr:colOff>
      <xdr:row>45</xdr:row>
      <xdr:rowOff>117158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0</xdr:row>
          <xdr:rowOff>0</xdr:rowOff>
        </xdr:from>
        <xdr:to>
          <xdr:col>1</xdr:col>
          <xdr:colOff>1133475</xdr:colOff>
          <xdr:row>0</xdr:row>
          <xdr:rowOff>228600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345758</xdr:colOff>
      <xdr:row>21</xdr:row>
      <xdr:rowOff>4763</xdr:rowOff>
    </xdr:from>
    <xdr:to>
      <xdr:col>5</xdr:col>
      <xdr:colOff>440055</xdr:colOff>
      <xdr:row>45</xdr:row>
      <xdr:rowOff>107633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1095375</xdr:colOff>
          <xdr:row>0</xdr:row>
          <xdr:rowOff>228600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288608</xdr:colOff>
      <xdr:row>21</xdr:row>
      <xdr:rowOff>4763</xdr:rowOff>
    </xdr:from>
    <xdr:to>
      <xdr:col>5</xdr:col>
      <xdr:colOff>435293</xdr:colOff>
      <xdr:row>45</xdr:row>
      <xdr:rowOff>107633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6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/>
  <dimension ref="B1:E33"/>
  <sheetViews>
    <sheetView showGridLines="0" tabSelected="1" workbookViewId="0">
      <selection activeCell="B14" sqref="B14"/>
    </sheetView>
  </sheetViews>
  <sheetFormatPr defaultColWidth="9.140625" defaultRowHeight="14.25"/>
  <cols>
    <col min="1" max="1" width="2.7109375" style="19" customWidth="1"/>
    <col min="2" max="2" width="51.42578125" style="19" customWidth="1"/>
    <col min="3" max="3" width="18.85546875" style="19" customWidth="1"/>
    <col min="4" max="4" width="22.140625" style="19" customWidth="1"/>
    <col min="5" max="5" width="40" style="19" customWidth="1"/>
    <col min="6" max="16384" width="9.140625" style="19"/>
  </cols>
  <sheetData>
    <row r="1" spans="2:5" s="22" customFormat="1" ht="20.25">
      <c r="B1" s="21" t="s">
        <v>131</v>
      </c>
    </row>
    <row r="2" spans="2:5" s="22" customFormat="1" ht="16.5">
      <c r="B2" s="23" t="s">
        <v>113</v>
      </c>
    </row>
    <row r="3" spans="2:5" s="22" customFormat="1" ht="16.5">
      <c r="B3" s="24" t="str">
        <f>TEXT(Sheet1!A2,"MMMM YYYY")</f>
        <v>September 2022</v>
      </c>
    </row>
    <row r="4" spans="2:5" s="22" customFormat="1" ht="16.5"/>
    <row r="5" spans="2:5" s="22" customFormat="1" ht="36" customHeight="1">
      <c r="B5" s="28" t="s">
        <v>2</v>
      </c>
      <c r="C5" s="28" t="s">
        <v>3</v>
      </c>
      <c r="D5" s="29" t="s">
        <v>0</v>
      </c>
      <c r="E5" s="28" t="s">
        <v>1</v>
      </c>
    </row>
    <row r="6" spans="2:5" s="22" customFormat="1" ht="17.45" customHeight="1">
      <c r="B6" s="25" t="str">
        <f>Sheet1!A102</f>
        <v>Short Term Fixed Interest Trust</v>
      </c>
      <c r="C6" s="26" t="str">
        <f>Sheet1!N102</f>
        <v>DFA0100AU</v>
      </c>
      <c r="D6" s="31">
        <f>Sheet1!C102</f>
        <v>5.1988472857081822</v>
      </c>
      <c r="E6" s="27" t="str">
        <f>Sheet1!O102</f>
        <v>Australian Fixed Interest</v>
      </c>
    </row>
    <row r="7" spans="2:5" s="22" customFormat="1" ht="17.45" customHeight="1">
      <c r="B7" s="25" t="str">
        <f>Sheet1!A103</f>
        <v>Two-Year Sustainability Fixed Interest Trust AUD Class</v>
      </c>
      <c r="C7" s="26" t="str">
        <f>Sheet1!N103</f>
        <v>DFA0002AU</v>
      </c>
      <c r="D7" s="31">
        <f>Sheet1!C103</f>
        <v>50.909477283122605</v>
      </c>
      <c r="E7" s="27" t="str">
        <f>Sheet1!O103</f>
        <v>International Fixed Interest</v>
      </c>
    </row>
    <row r="8" spans="2:5" s="22" customFormat="1" ht="17.45" customHeight="1">
      <c r="B8" s="25" t="str">
        <f>Sheet1!A104</f>
        <v>Five-Year Diversified Fixed Int. Trust AUD Class</v>
      </c>
      <c r="C8" s="26" t="str">
        <f>Sheet1!N104</f>
        <v>DFA0108AU</v>
      </c>
      <c r="D8" s="31">
        <f>Sheet1!C104</f>
        <v>29.624228151642239</v>
      </c>
      <c r="E8" s="27" t="str">
        <f>Sheet1!O104</f>
        <v>International Fixed Interest</v>
      </c>
    </row>
    <row r="9" spans="2:5" s="22" customFormat="1" ht="18" hidden="1" customHeight="1">
      <c r="B9" s="25" t="str">
        <f>Sheet1!A105</f>
        <v>Global Bond Trust AUD Class</v>
      </c>
      <c r="C9" s="26" t="str">
        <f>Sheet1!N105</f>
        <v>DFA0028AU</v>
      </c>
      <c r="D9" s="31">
        <f>Sheet1!C105</f>
        <v>0</v>
      </c>
      <c r="E9" s="27" t="str">
        <f>Sheet1!O105</f>
        <v>International Fixed Interest</v>
      </c>
    </row>
    <row r="10" spans="2:5" s="22" customFormat="1" ht="21" hidden="1" customHeight="1">
      <c r="B10" s="25" t="str">
        <f>Sheet1!A106</f>
        <v>Australian Core Equity Trust</v>
      </c>
      <c r="C10" s="26" t="str">
        <f>Sheet1!N106</f>
        <v>DFA0003AU</v>
      </c>
      <c r="D10" s="31">
        <f>Sheet1!C106</f>
        <v>0</v>
      </c>
      <c r="E10" s="27" t="str">
        <f>Sheet1!O106</f>
        <v>Australian Equity</v>
      </c>
    </row>
    <row r="11" spans="2:5" s="22" customFormat="1" ht="17.45" customHeight="1">
      <c r="B11" s="25" t="str">
        <f>Sheet1!A107</f>
        <v>Australian Core Imputation Trust</v>
      </c>
      <c r="C11" s="26" t="str">
        <f>Sheet1!N107</f>
        <v>DFA0036AU</v>
      </c>
      <c r="D11" s="31">
        <f>Sheet1!C107</f>
        <v>4.7388360745412212</v>
      </c>
      <c r="E11" s="27" t="str">
        <f>Sheet1!O107</f>
        <v>Australian Equity</v>
      </c>
    </row>
    <row r="12" spans="2:5" s="22" customFormat="1" ht="19.5" hidden="1" customHeight="1">
      <c r="B12" s="25" t="str">
        <f>Sheet1!A108</f>
        <v>Australian Value Trust</v>
      </c>
      <c r="C12" s="26" t="str">
        <f>Sheet1!N108</f>
        <v>DFA0101AU</v>
      </c>
      <c r="D12" s="31">
        <f>Sheet1!C108</f>
        <v>0</v>
      </c>
      <c r="E12" s="27" t="str">
        <f>Sheet1!O108</f>
        <v>Australian Equity</v>
      </c>
    </row>
    <row r="13" spans="2:5" s="22" customFormat="1" ht="20.25" hidden="1" customHeight="1">
      <c r="B13" s="25" t="str">
        <f>Sheet1!A109</f>
        <v>Australian Small Company Trust</v>
      </c>
      <c r="C13" s="26" t="str">
        <f>Sheet1!N109</f>
        <v>DFA0104AU</v>
      </c>
      <c r="D13" s="31">
        <f>Sheet1!C109</f>
        <v>0</v>
      </c>
      <c r="E13" s="27" t="str">
        <f>Sheet1!O109</f>
        <v>Australian Equity</v>
      </c>
    </row>
    <row r="14" spans="2:5" s="22" customFormat="1" ht="17.45" customHeight="1">
      <c r="B14" s="25" t="str">
        <f>Sheet1!A110</f>
        <v>Global Core Equity Trust Unhedged Class</v>
      </c>
      <c r="C14" s="26" t="str">
        <f>Sheet1!N110</f>
        <v>DFA0004AU</v>
      </c>
      <c r="D14" s="31">
        <f>Sheet1!C110</f>
        <v>3.8917327045128443</v>
      </c>
      <c r="E14" s="27" t="str">
        <f>Sheet1!O110</f>
        <v>International Equity</v>
      </c>
    </row>
    <row r="15" spans="2:5" s="22" customFormat="1" ht="17.45" customHeight="1">
      <c r="B15" s="25" t="str">
        <f>Sheet1!A111</f>
        <v>Global Core Equity Trust AUD Hedged Class</v>
      </c>
      <c r="C15" s="26" t="str">
        <f>Sheet1!N111</f>
        <v>DFA0009AU</v>
      </c>
      <c r="D15" s="31">
        <f>Sheet1!C111</f>
        <v>3.6254188608540878</v>
      </c>
      <c r="E15" s="27" t="str">
        <f>Sheet1!O111</f>
        <v>International Equity</v>
      </c>
    </row>
    <row r="16" spans="2:5" s="22" customFormat="1" ht="19.5" hidden="1" customHeight="1">
      <c r="B16" s="25" t="str">
        <f>Sheet1!A112</f>
        <v>Global Value Trust</v>
      </c>
      <c r="C16" s="26" t="str">
        <f>Sheet1!N112</f>
        <v>DFA0102AU</v>
      </c>
      <c r="D16" s="31">
        <f>Sheet1!C112</f>
        <v>0</v>
      </c>
      <c r="E16" s="27" t="str">
        <f>Sheet1!O112</f>
        <v>International Equity</v>
      </c>
    </row>
    <row r="17" spans="2:5" s="22" customFormat="1" ht="24" hidden="1" customHeight="1">
      <c r="B17" s="25" t="str">
        <f>Sheet1!A113</f>
        <v>Global Small Company Trust</v>
      </c>
      <c r="C17" s="26" t="str">
        <f>Sheet1!N113</f>
        <v>DFA0106AU</v>
      </c>
      <c r="D17" s="31">
        <f>Sheet1!C113</f>
        <v>0</v>
      </c>
      <c r="E17" s="27" t="str">
        <f>Sheet1!O113</f>
        <v>International Equity</v>
      </c>
    </row>
    <row r="18" spans="2:5" s="22" customFormat="1" ht="17.45" customHeight="1">
      <c r="B18" s="25" t="str">
        <f>Sheet1!A114</f>
        <v>Emerging Markets Value Trust</v>
      </c>
      <c r="C18" s="26" t="str">
        <f>Sheet1!N114</f>
        <v>DFA0107AU</v>
      </c>
      <c r="D18" s="31">
        <f>Sheet1!C114</f>
        <v>1.0467153809473413</v>
      </c>
      <c r="E18" s="27" t="str">
        <f>Sheet1!O114</f>
        <v>International Equity</v>
      </c>
    </row>
    <row r="19" spans="2:5" s="22" customFormat="1" ht="17.45" customHeight="1">
      <c r="B19" s="25" t="str">
        <f>Sheet1!A115</f>
        <v>Global Real Estate Trust Unhedged Class</v>
      </c>
      <c r="C19" s="26" t="str">
        <f>Sheet1!N115</f>
        <v>DFA0005AU</v>
      </c>
      <c r="D19" s="31">
        <f>Sheet1!C115</f>
        <v>0.96474425867149027</v>
      </c>
      <c r="E19" s="27" t="str">
        <f>Sheet1!O115</f>
        <v>Global Property</v>
      </c>
    </row>
    <row r="20" spans="2:5" s="22" customFormat="1" ht="16.5" customHeight="1">
      <c r="B20" s="25" t="str">
        <f>Sheet1!A116</f>
        <v>Cash</v>
      </c>
      <c r="C20" s="26" t="str">
        <f>Sheet1!N116</f>
        <v>NA</v>
      </c>
      <c r="D20" s="31">
        <f>Sheet1!C116</f>
        <v>0</v>
      </c>
      <c r="E20" s="27" t="str">
        <f>Sheet1!O116</f>
        <v>Cash</v>
      </c>
    </row>
    <row r="21" spans="2:5" s="32" customFormat="1" ht="13.35" customHeight="1">
      <c r="B21" s="41"/>
      <c r="D21" s="42"/>
    </row>
    <row r="22" spans="2:5" s="32" customFormat="1" ht="13.35" customHeight="1">
      <c r="B22" s="25"/>
      <c r="C22" s="19"/>
      <c r="D22" s="19"/>
    </row>
    <row r="23" spans="2:5" s="32" customFormat="1" ht="13.35" customHeight="1">
      <c r="B23" s="25"/>
      <c r="C23" s="20"/>
      <c r="D23" s="19"/>
    </row>
    <row r="24" spans="2:5" s="32" customFormat="1" ht="13.35" customHeight="1">
      <c r="B24" s="25"/>
      <c r="C24" s="20" t="s">
        <v>111</v>
      </c>
      <c r="D24" s="19"/>
    </row>
    <row r="25" spans="2:5" s="32" customFormat="1" ht="13.35" customHeight="1">
      <c r="B25" s="20" t="s">
        <v>31</v>
      </c>
      <c r="C25" s="80">
        <f>SUMIF(E:E,B25,D:D)</f>
        <v>5.1988472857081822</v>
      </c>
      <c r="D25" s="19"/>
    </row>
    <row r="26" spans="2:5" s="32" customFormat="1" ht="13.35" customHeight="1">
      <c r="B26" s="20" t="s">
        <v>32</v>
      </c>
      <c r="C26" s="80">
        <f t="shared" ref="C26:C30" si="0">SUMIF(E:E,B26,D:D)</f>
        <v>80.53370543476484</v>
      </c>
      <c r="D26" s="19"/>
    </row>
    <row r="27" spans="2:5" s="32" customFormat="1" ht="13.35" customHeight="1">
      <c r="B27" s="20" t="s">
        <v>33</v>
      </c>
      <c r="C27" s="80">
        <f t="shared" si="0"/>
        <v>4.7388360745412212</v>
      </c>
      <c r="D27" s="19"/>
    </row>
    <row r="28" spans="2:5" s="32" customFormat="1" ht="13.35" customHeight="1">
      <c r="B28" s="20" t="s">
        <v>34</v>
      </c>
      <c r="C28" s="80">
        <f t="shared" si="0"/>
        <v>8.563866946314274</v>
      </c>
      <c r="D28" s="19"/>
    </row>
    <row r="29" spans="2:5" s="32" customFormat="1" ht="13.35" customHeight="1">
      <c r="B29" s="20" t="s">
        <v>35</v>
      </c>
      <c r="C29" s="80">
        <f t="shared" si="0"/>
        <v>0.96474425867149027</v>
      </c>
      <c r="D29" s="19"/>
    </row>
    <row r="30" spans="2:5" s="32" customFormat="1" ht="13.35" customHeight="1">
      <c r="B30" s="20" t="s">
        <v>58</v>
      </c>
      <c r="C30" s="80">
        <f t="shared" si="0"/>
        <v>0</v>
      </c>
      <c r="D30" s="19"/>
    </row>
    <row r="31" spans="2:5">
      <c r="B31" s="20"/>
      <c r="C31" s="20"/>
    </row>
    <row r="32" spans="2:5">
      <c r="B32" s="20"/>
      <c r="C32" s="20"/>
    </row>
    <row r="33" spans="2:3">
      <c r="B33" s="20"/>
      <c r="C33" s="20"/>
    </row>
  </sheetData>
  <sheetProtection algorithmName="SHA-512" hashValue="kgFwApj1D9bVKN6bVfeIqnpbB2OMnPzOYwo9BivZMSU5e55kZqUW0upYzbf9OboaCTYWNuQqxRT6gTRMKiN8rw==" saltValue="DlKYGd67dELpEan+UHr1Pw==" spinCount="100000" sheet="1" objects="1" scenarios="1"/>
  <autoFilter ref="B5:E20" xr:uid="{9C9ABD3E-5AD7-4C27-8DF1-C0594B05B94B}">
    <filterColumn colId="2">
      <filters>
        <filter val="0.1"/>
        <filter val="1.0"/>
        <filter val="1.1"/>
        <filter val="29.5"/>
        <filter val="4.0"/>
        <filter val="4.8"/>
        <filter val="5.1"/>
        <filter val="50.4"/>
      </filters>
    </filterColumn>
  </autoFilter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autoPict="0" r:id="rId5">
            <anchor moveWithCells="1">
              <from>
                <xdr:col>1</xdr:col>
                <xdr:colOff>190500</xdr:colOff>
                <xdr:row>0</xdr:row>
                <xdr:rowOff>0</xdr:rowOff>
              </from>
              <to>
                <xdr:col>1</xdr:col>
                <xdr:colOff>1104900</xdr:colOff>
                <xdr:row>0</xdr:row>
                <xdr:rowOff>228600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B1:E33"/>
  <sheetViews>
    <sheetView showGridLines="0" workbookViewId="0">
      <selection activeCell="D6" sqref="D6:D19"/>
    </sheetView>
  </sheetViews>
  <sheetFormatPr defaultColWidth="9.140625" defaultRowHeight="14.25"/>
  <cols>
    <col min="1" max="1" width="3.140625" style="1" customWidth="1"/>
    <col min="2" max="2" width="44.5703125" style="1" customWidth="1"/>
    <col min="3" max="3" width="18.85546875" style="1" customWidth="1"/>
    <col min="4" max="4" width="22.140625" style="1" customWidth="1"/>
    <col min="5" max="5" width="40" style="1" customWidth="1"/>
    <col min="6" max="16384" width="9.140625" style="1"/>
  </cols>
  <sheetData>
    <row r="1" spans="2:5" s="4" customFormat="1" ht="20.25">
      <c r="B1" s="3" t="s">
        <v>131</v>
      </c>
    </row>
    <row r="2" spans="2:5" s="4" customFormat="1" ht="16.5">
      <c r="B2" s="5" t="s">
        <v>112</v>
      </c>
    </row>
    <row r="3" spans="2:5" s="4" customFormat="1" ht="16.5">
      <c r="B3" s="6" t="str">
        <f>TEXT(Sheet1!A2,"MMMM YYYY")</f>
        <v>September 2022</v>
      </c>
    </row>
    <row r="4" spans="2:5" s="4" customFormat="1" ht="16.5"/>
    <row r="5" spans="2:5" s="4" customFormat="1" ht="16.5">
      <c r="B5" s="14" t="s">
        <v>2</v>
      </c>
      <c r="C5" s="14" t="s">
        <v>3</v>
      </c>
      <c r="D5" s="15" t="s">
        <v>0</v>
      </c>
      <c r="E5" s="14" t="s">
        <v>1</v>
      </c>
    </row>
    <row r="6" spans="2:5" s="4" customFormat="1" ht="16.5">
      <c r="B6" s="7" t="str">
        <f>Sheet1!A102</f>
        <v>Short Term Fixed Interest Trust</v>
      </c>
      <c r="C6" s="8" t="str">
        <f>Sheet1!N102</f>
        <v>DFA0100AU</v>
      </c>
      <c r="D6" s="34">
        <f>Sheet1!E102</f>
        <v>4.9705416623175198</v>
      </c>
      <c r="E6" s="10" t="str">
        <f>Sheet1!O102</f>
        <v>Australian Fixed Interest</v>
      </c>
    </row>
    <row r="7" spans="2:5" s="4" customFormat="1" ht="16.5">
      <c r="B7" s="7" t="str">
        <f>Sheet1!A103</f>
        <v>Two-Year Sustainability Fixed Interest Trust AUD Class</v>
      </c>
      <c r="C7" s="8" t="str">
        <f>Sheet1!N103</f>
        <v>DFA0002AU</v>
      </c>
      <c r="D7" s="34">
        <f>Sheet1!E103</f>
        <v>41.506287191123818</v>
      </c>
      <c r="E7" s="10" t="str">
        <f>Sheet1!O103</f>
        <v>International Fixed Interest</v>
      </c>
    </row>
    <row r="8" spans="2:5" s="4" customFormat="1" ht="16.5">
      <c r="B8" s="7" t="str">
        <f>Sheet1!A104</f>
        <v>Five-Year Diversified Fixed Int. Trust AUD Class</v>
      </c>
      <c r="C8" s="8" t="str">
        <f>Sheet1!N104</f>
        <v>DFA0108AU</v>
      </c>
      <c r="D8" s="34">
        <f>Sheet1!E104</f>
        <v>14.852057486254791</v>
      </c>
      <c r="E8" s="10" t="str">
        <f>Sheet1!O104</f>
        <v>International Fixed Interest</v>
      </c>
    </row>
    <row r="9" spans="2:5" s="4" customFormat="1" ht="16.5">
      <c r="B9" s="7" t="str">
        <f>Sheet1!A105</f>
        <v>Global Bond Trust AUD Class</v>
      </c>
      <c r="C9" s="8" t="str">
        <f>Sheet1!N105</f>
        <v>DFA0028AU</v>
      </c>
      <c r="D9" s="34">
        <f>Sheet1!E105</f>
        <v>9.2130699578768933</v>
      </c>
      <c r="E9" s="10" t="str">
        <f>Sheet1!O105</f>
        <v>International Fixed Interest</v>
      </c>
    </row>
    <row r="10" spans="2:5" s="4" customFormat="1" ht="19.5" customHeight="1">
      <c r="B10" s="7" t="str">
        <f>Sheet1!A107</f>
        <v>Australian Core Imputation Trust</v>
      </c>
      <c r="C10" s="8" t="str">
        <f>Sheet1!N107</f>
        <v>DFA0036AU</v>
      </c>
      <c r="D10" s="34">
        <f>Sheet1!E107</f>
        <v>9.892782567959447</v>
      </c>
      <c r="E10" s="10" t="str">
        <f>Sheet1!O107</f>
        <v>Australian Equity</v>
      </c>
    </row>
    <row r="11" spans="2:5" s="4" customFormat="1" ht="16.5" hidden="1">
      <c r="B11" s="7" t="str">
        <f>Sheet1!A116</f>
        <v>Cash</v>
      </c>
      <c r="C11" s="8" t="str">
        <f>Sheet1!N116</f>
        <v>NA</v>
      </c>
      <c r="D11" s="9"/>
      <c r="E11" s="10" t="str">
        <f>Sheet1!O116</f>
        <v>Cash</v>
      </c>
    </row>
    <row r="12" spans="2:5" s="4" customFormat="1" ht="16.5" hidden="1">
      <c r="B12" s="7">
        <f>Sheet1!A117</f>
        <v>0</v>
      </c>
      <c r="C12" s="8">
        <f>Sheet1!N117</f>
        <v>0</v>
      </c>
      <c r="D12" s="9">
        <f>Sheet1!E117</f>
        <v>0</v>
      </c>
      <c r="E12" s="10">
        <f>Sheet1!O117</f>
        <v>0</v>
      </c>
    </row>
    <row r="13" spans="2:5" s="4" customFormat="1" ht="19.5" customHeight="1">
      <c r="B13" s="7" t="str">
        <f>Sheet1!A110</f>
        <v>Global Core Equity Trust Unhedged Class</v>
      </c>
      <c r="C13" s="8" t="str">
        <f>Sheet1!N110</f>
        <v>DFA0004AU</v>
      </c>
      <c r="D13" s="34">
        <f>Sheet1!E110</f>
        <v>8.3714665185826576</v>
      </c>
      <c r="E13" s="10" t="str">
        <f>Sheet1!O110</f>
        <v>International Equity</v>
      </c>
    </row>
    <row r="14" spans="2:5" s="4" customFormat="1" ht="16.5">
      <c r="B14" s="7" t="str">
        <f>Sheet1!A111</f>
        <v>Global Core Equity Trust AUD Hedged Class</v>
      </c>
      <c r="C14" s="8" t="str">
        <f>Sheet1!N111</f>
        <v>DFA0009AU</v>
      </c>
      <c r="D14" s="34">
        <f>Sheet1!E111</f>
        <v>7.3070926350165477</v>
      </c>
      <c r="E14" s="10" t="str">
        <f>Sheet1!O111</f>
        <v>International Equity</v>
      </c>
    </row>
    <row r="15" spans="2:5" s="4" customFormat="1" ht="16.5" hidden="1">
      <c r="B15" s="7">
        <f>Sheet1!A120</f>
        <v>0</v>
      </c>
      <c r="C15" s="8">
        <f>Sheet1!N120</f>
        <v>0</v>
      </c>
      <c r="D15" s="9" t="str">
        <f>Sheet1!E120</f>
        <v>Max</v>
      </c>
      <c r="E15" s="10">
        <f>Sheet1!O120</f>
        <v>0</v>
      </c>
    </row>
    <row r="16" spans="2:5" s="4" customFormat="1" ht="16.5" hidden="1">
      <c r="B16" s="7" t="str">
        <f>Sheet1!A121</f>
        <v>Cash</v>
      </c>
      <c r="C16" s="8">
        <f>Sheet1!N121</f>
        <v>0</v>
      </c>
      <c r="D16" s="9"/>
      <c r="E16" s="10">
        <f>Sheet1!O121</f>
        <v>0</v>
      </c>
    </row>
    <row r="17" spans="2:5" s="4" customFormat="1" ht="16.5">
      <c r="B17" s="7" t="str">
        <f>Sheet1!A114</f>
        <v>Emerging Markets Value Trust</v>
      </c>
      <c r="C17" s="8" t="str">
        <f>Sheet1!N114</f>
        <v>DFA0107AU</v>
      </c>
      <c r="D17" s="34">
        <f>Sheet1!E114</f>
        <v>2.1582994061112957</v>
      </c>
      <c r="E17" s="10" t="str">
        <f>Sheet1!O114</f>
        <v>International Equity</v>
      </c>
    </row>
    <row r="18" spans="2:5" s="4" customFormat="1" ht="16.5">
      <c r="B18" s="7" t="str">
        <f>Sheet1!A115</f>
        <v>Global Real Estate Trust Unhedged Class</v>
      </c>
      <c r="C18" s="8" t="str">
        <f>Sheet1!N115</f>
        <v>DFA0005AU</v>
      </c>
      <c r="D18" s="34">
        <f>Sheet1!E115</f>
        <v>1.7284025747570306</v>
      </c>
      <c r="E18" s="10" t="str">
        <f>Sheet1!O115</f>
        <v>Global Property</v>
      </c>
    </row>
    <row r="19" spans="2:5" s="4" customFormat="1" ht="16.5">
      <c r="B19" s="7" t="str">
        <f>Sheet1!A116</f>
        <v>Cash</v>
      </c>
      <c r="C19" s="8" t="str">
        <f>Sheet1!N116</f>
        <v>NA</v>
      </c>
      <c r="D19" s="34">
        <f>Sheet1!E116</f>
        <v>0</v>
      </c>
      <c r="E19" s="10" t="str">
        <f>Sheet1!O116</f>
        <v>Cash</v>
      </c>
    </row>
    <row r="20" spans="2:5" ht="16.5">
      <c r="B20" s="7"/>
    </row>
    <row r="21" spans="2:5" ht="16.5">
      <c r="B21" s="7"/>
    </row>
    <row r="22" spans="2:5" ht="16.5">
      <c r="B22" s="25"/>
      <c r="C22" s="20"/>
      <c r="D22" s="19"/>
    </row>
    <row r="23" spans="2:5" ht="16.5">
      <c r="B23" s="41"/>
      <c r="C23" s="12" t="s">
        <v>111</v>
      </c>
      <c r="D23" s="19"/>
    </row>
    <row r="24" spans="2:5">
      <c r="B24" s="12" t="s">
        <v>31</v>
      </c>
      <c r="C24" s="13">
        <f>SUMIF($E$6:$E$20,B24,$D$6:$D$20)</f>
        <v>4.9705416623175198</v>
      </c>
      <c r="D24" s="19"/>
    </row>
    <row r="25" spans="2:5">
      <c r="B25" s="12" t="s">
        <v>32</v>
      </c>
      <c r="C25" s="13">
        <f t="shared" ref="C25:C28" si="0">SUMIF($E$6:$E$20,B25,$D$6:$D$20)</f>
        <v>65.571414635255508</v>
      </c>
      <c r="D25" s="19"/>
    </row>
    <row r="26" spans="2:5">
      <c r="B26" s="12" t="s">
        <v>33</v>
      </c>
      <c r="C26" s="13">
        <f t="shared" si="0"/>
        <v>9.892782567959447</v>
      </c>
      <c r="D26" s="19"/>
    </row>
    <row r="27" spans="2:5">
      <c r="B27" s="12" t="s">
        <v>34</v>
      </c>
      <c r="C27" s="13">
        <f t="shared" si="0"/>
        <v>17.836858559710503</v>
      </c>
      <c r="D27" s="19"/>
    </row>
    <row r="28" spans="2:5">
      <c r="B28" s="12" t="s">
        <v>35</v>
      </c>
      <c r="C28" s="13">
        <f t="shared" si="0"/>
        <v>1.7284025747570306</v>
      </c>
      <c r="D28" s="19"/>
    </row>
    <row r="29" spans="2:5">
      <c r="B29" s="12" t="s">
        <v>58</v>
      </c>
      <c r="C29" s="13">
        <f>SUMIF($E$6:$E$20,B29,$D$6:$D$20)</f>
        <v>0</v>
      </c>
      <c r="D29" s="19"/>
    </row>
    <row r="30" spans="2:5">
      <c r="B30" s="20"/>
      <c r="C30" s="20"/>
      <c r="D30" s="19"/>
    </row>
    <row r="31" spans="2:5">
      <c r="B31" s="20"/>
      <c r="C31" s="20"/>
      <c r="D31" s="19"/>
    </row>
    <row r="32" spans="2:5">
      <c r="B32" s="20"/>
      <c r="C32" s="20"/>
      <c r="D32" s="19"/>
    </row>
    <row r="33" spans="2:4">
      <c r="B33" s="19"/>
      <c r="C33" s="19"/>
      <c r="D33" s="19"/>
    </row>
  </sheetData>
  <sheetProtection algorithmName="SHA-512" hashValue="J94ojEuNOMu3a/GDSF/7Y1K+EAQvB16p5UmYRhv9il9YtocYsf4GlNiua2XkWN8bfCB7+cN0E71xgUbehMqXfA==" saltValue="NDnwGDf2N++dhV+EZmD51Q==" spinCount="100000" sheet="1" objects="1" scenarios="1"/>
  <autoFilter ref="B5:E19" xr:uid="{00000000-0009-0000-0000-000001000000}">
    <filterColumn colId="2">
      <filters>
        <filter val="0.21"/>
        <filter val="1.88"/>
        <filter val="14.62"/>
        <filter val="2.10"/>
        <filter val="4.79"/>
        <filter val="40.51"/>
        <filter val="7.97"/>
        <filter val="8.51"/>
        <filter val="9.48"/>
        <filter val="9.94"/>
      </filters>
    </filterColumn>
  </autoFilter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2049" r:id="rId3" name="Control 1">
          <controlPr defaultSize="0" autoPict="0" r:id="rId4">
            <anchor moveWithCells="1">
              <from>
                <xdr:col>1</xdr:col>
                <xdr:colOff>219075</xdr:colOff>
                <xdr:row>0</xdr:row>
                <xdr:rowOff>0</xdr:rowOff>
              </from>
              <to>
                <xdr:col>1</xdr:col>
                <xdr:colOff>1133475</xdr:colOff>
                <xdr:row>0</xdr:row>
                <xdr:rowOff>228600</xdr:rowOff>
              </to>
            </anchor>
          </controlPr>
        </control>
      </mc:Choice>
      <mc:Fallback>
        <control shapeId="2049" r:id="rId3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 filterMode="1"/>
  <dimension ref="B1:E40"/>
  <sheetViews>
    <sheetView showGridLines="0" workbookViewId="0">
      <selection activeCell="E18" sqref="E18"/>
    </sheetView>
  </sheetViews>
  <sheetFormatPr defaultColWidth="9.140625" defaultRowHeight="14.25"/>
  <cols>
    <col min="1" max="1" width="3.85546875" style="1" customWidth="1"/>
    <col min="2" max="2" width="48.7109375" style="1" customWidth="1"/>
    <col min="3" max="3" width="18.85546875" style="1" customWidth="1"/>
    <col min="4" max="4" width="22.42578125" style="1" customWidth="1"/>
    <col min="5" max="5" width="40" style="1" customWidth="1"/>
    <col min="6" max="16384" width="9.140625" style="1"/>
  </cols>
  <sheetData>
    <row r="1" spans="2:5" s="4" customFormat="1" ht="20.25">
      <c r="B1" s="3" t="s">
        <v>131</v>
      </c>
    </row>
    <row r="2" spans="2:5" s="4" customFormat="1" ht="16.5">
      <c r="B2" s="5" t="s">
        <v>114</v>
      </c>
    </row>
    <row r="3" spans="2:5" s="4" customFormat="1" ht="16.5">
      <c r="B3" s="6" t="str">
        <f>TEXT(Sheet1!A2,"MMMM YYYY")</f>
        <v>September 2022</v>
      </c>
    </row>
    <row r="4" spans="2:5" s="4" customFormat="1" ht="16.5"/>
    <row r="5" spans="2:5" s="16" customFormat="1" ht="12">
      <c r="B5" s="14" t="s">
        <v>2</v>
      </c>
      <c r="C5" s="14" t="s">
        <v>3</v>
      </c>
      <c r="D5" s="15" t="s">
        <v>0</v>
      </c>
      <c r="E5" s="14" t="s">
        <v>1</v>
      </c>
    </row>
    <row r="6" spans="2:5" s="4" customFormat="1" ht="21.75" hidden="1" customHeight="1">
      <c r="B6" s="7" t="str">
        <f>Sheet1!A102</f>
        <v>Short Term Fixed Interest Trust</v>
      </c>
      <c r="C6" s="8" t="str">
        <f>Sheet1!N102</f>
        <v>DFA0100AU</v>
      </c>
      <c r="D6" s="33">
        <f>Sheet1!G102</f>
        <v>0</v>
      </c>
      <c r="E6" s="10" t="str">
        <f>Sheet1!O102</f>
        <v>Australian Fixed Interest</v>
      </c>
    </row>
    <row r="7" spans="2:5" s="4" customFormat="1" ht="16.5">
      <c r="B7" s="7" t="str">
        <f>Sheet1!A103</f>
        <v>Two-Year Sustainability Fixed Interest Trust AUD Class</v>
      </c>
      <c r="C7" s="8" t="str">
        <f>Sheet1!N103</f>
        <v>DFA0002AU</v>
      </c>
      <c r="D7" s="34">
        <f>Sheet1!G103</f>
        <v>10.403064047928146</v>
      </c>
      <c r="E7" s="10" t="str">
        <f>Sheet1!O103</f>
        <v>International Fixed Interest</v>
      </c>
    </row>
    <row r="8" spans="2:5" s="4" customFormat="1" ht="16.5">
      <c r="B8" s="7" t="str">
        <f>Sheet1!A104</f>
        <v>Five-Year Diversified Fixed Int. Trust AUD Class</v>
      </c>
      <c r="C8" s="8" t="str">
        <f>Sheet1!N104</f>
        <v>DFA0108AU</v>
      </c>
      <c r="D8" s="34">
        <f>Sheet1!G104</f>
        <v>10.059670107610707</v>
      </c>
      <c r="E8" s="10" t="str">
        <f>Sheet1!O104</f>
        <v>International Fixed Interest</v>
      </c>
    </row>
    <row r="9" spans="2:5" s="4" customFormat="1" ht="16.5">
      <c r="B9" s="7" t="str">
        <f>Sheet1!A105</f>
        <v>Global Bond Trust AUD Class</v>
      </c>
      <c r="C9" s="8" t="str">
        <f>Sheet1!N105</f>
        <v>DFA0028AU</v>
      </c>
      <c r="D9" s="34">
        <f>Sheet1!G105</f>
        <v>29.123898361290202</v>
      </c>
      <c r="E9" s="10" t="str">
        <f>Sheet1!O105</f>
        <v>International Fixed Interest</v>
      </c>
    </row>
    <row r="10" spans="2:5" s="4" customFormat="1" ht="16.5">
      <c r="B10" s="7" t="str">
        <f>Sheet1!A106</f>
        <v>Australian Core Equity Trust</v>
      </c>
      <c r="C10" s="8" t="str">
        <f>Sheet1!N106</f>
        <v>DFA0003AU</v>
      </c>
      <c r="D10" s="34">
        <f>Sheet1!G106</f>
        <v>15.49393985188231</v>
      </c>
      <c r="E10" s="10" t="str">
        <f>Sheet1!O106</f>
        <v>Australian Equity</v>
      </c>
    </row>
    <row r="11" spans="2:5" s="4" customFormat="1" ht="21.75" hidden="1" customHeight="1">
      <c r="B11" s="7" t="str">
        <f>Sheet1!A107</f>
        <v>Australian Core Imputation Trust</v>
      </c>
      <c r="C11" s="8" t="str">
        <f>Sheet1!N107</f>
        <v>DFA0036AU</v>
      </c>
      <c r="D11" s="33">
        <f>Sheet1!G107</f>
        <v>0</v>
      </c>
      <c r="E11" s="10" t="str">
        <f>Sheet1!O107</f>
        <v>Australian Equity</v>
      </c>
    </row>
    <row r="12" spans="2:5" s="4" customFormat="1" ht="26.25" hidden="1" customHeight="1">
      <c r="B12" s="7" t="str">
        <f>Sheet1!A108</f>
        <v>Australian Value Trust</v>
      </c>
      <c r="C12" s="8" t="str">
        <f>Sheet1!N108</f>
        <v>DFA0101AU</v>
      </c>
      <c r="D12" s="33">
        <f>Sheet1!G108</f>
        <v>0</v>
      </c>
      <c r="E12" s="10" t="str">
        <f>Sheet1!O108</f>
        <v>Australian Equity</v>
      </c>
    </row>
    <row r="13" spans="2:5" s="4" customFormat="1" ht="23.25" hidden="1" customHeight="1">
      <c r="B13" s="7" t="str">
        <f>Sheet1!A109</f>
        <v>Australian Small Company Trust</v>
      </c>
      <c r="C13" s="8" t="str">
        <f>Sheet1!N109</f>
        <v>DFA0104AU</v>
      </c>
      <c r="D13" s="33">
        <f>Sheet1!G109</f>
        <v>0</v>
      </c>
      <c r="E13" s="10" t="str">
        <f>Sheet1!O109</f>
        <v>Australian Equity</v>
      </c>
    </row>
    <row r="14" spans="2:5" s="4" customFormat="1" ht="16.5">
      <c r="B14" s="7" t="str">
        <f>Sheet1!A110</f>
        <v>Global Core Equity Trust Unhedged Class</v>
      </c>
      <c r="C14" s="8" t="str">
        <f>Sheet1!N110</f>
        <v>DFA0004AU</v>
      </c>
      <c r="D14" s="34">
        <f>Sheet1!G110</f>
        <v>14.131415572973671</v>
      </c>
      <c r="E14" s="10" t="str">
        <f>Sheet1!O110</f>
        <v>International Equity</v>
      </c>
    </row>
    <row r="15" spans="2:5" s="4" customFormat="1" ht="16.5">
      <c r="B15" s="7" t="str">
        <f>Sheet1!A111</f>
        <v>Global Core Equity Trust AUD Hedged Class</v>
      </c>
      <c r="C15" s="8" t="str">
        <f>Sheet1!N111</f>
        <v>DFA0009AU</v>
      </c>
      <c r="D15" s="34">
        <f>Sheet1!G111</f>
        <v>13.158990420386459</v>
      </c>
      <c r="E15" s="10" t="str">
        <f>Sheet1!O111</f>
        <v>International Equity</v>
      </c>
    </row>
    <row r="16" spans="2:5" s="4" customFormat="1" ht="20.25" hidden="1" customHeight="1">
      <c r="B16" s="7" t="str">
        <f>Sheet1!A112</f>
        <v>Global Value Trust</v>
      </c>
      <c r="C16" s="8" t="str">
        <f>Sheet1!N112</f>
        <v>DFA0102AU</v>
      </c>
      <c r="D16" s="33">
        <f>Sheet1!G112</f>
        <v>0</v>
      </c>
      <c r="E16" s="10" t="str">
        <f>Sheet1!O112</f>
        <v>International Equity</v>
      </c>
    </row>
    <row r="17" spans="2:5" s="4" customFormat="1" ht="18" hidden="1" customHeight="1">
      <c r="B17" s="7" t="str">
        <f>Sheet1!A113</f>
        <v>Global Small Company Trust</v>
      </c>
      <c r="C17" s="8" t="str">
        <f>Sheet1!N113</f>
        <v>DFA0106AU</v>
      </c>
      <c r="D17" s="33">
        <f>Sheet1!G113</f>
        <v>0</v>
      </c>
      <c r="E17" s="10" t="str">
        <f>Sheet1!O113</f>
        <v>International Equity</v>
      </c>
    </row>
    <row r="18" spans="2:5" s="4" customFormat="1" ht="16.5">
      <c r="B18" s="7" t="str">
        <f>Sheet1!A114</f>
        <v>Emerging Markets Value Trust</v>
      </c>
      <c r="C18" s="8" t="str">
        <f>Sheet1!N114</f>
        <v>DFA0107AU</v>
      </c>
      <c r="D18" s="34">
        <f>Sheet1!G114</f>
        <v>3.9172518490756798</v>
      </c>
      <c r="E18" s="10" t="str">
        <f>Sheet1!O114</f>
        <v>International Equity</v>
      </c>
    </row>
    <row r="19" spans="2:5" s="4" customFormat="1" ht="16.5">
      <c r="B19" s="7" t="str">
        <f>Sheet1!A115</f>
        <v>Global Real Estate Trust Unhedged Class</v>
      </c>
      <c r="C19" s="8" t="str">
        <f>Sheet1!N115</f>
        <v>DFA0005AU</v>
      </c>
      <c r="D19" s="34">
        <f>Sheet1!G115</f>
        <v>3.7117697888528332</v>
      </c>
      <c r="E19" s="10" t="str">
        <f>Sheet1!O115</f>
        <v>Global Property</v>
      </c>
    </row>
    <row r="20" spans="2:5" s="4" customFormat="1" ht="16.5" hidden="1">
      <c r="B20" s="7" t="str">
        <f>Sheet1!A116</f>
        <v>Cash</v>
      </c>
      <c r="C20" s="8" t="str">
        <f>Sheet1!N116</f>
        <v>NA</v>
      </c>
      <c r="D20" s="33">
        <f>Sheet1!G116</f>
        <v>0</v>
      </c>
      <c r="E20" s="10" t="str">
        <f>Sheet1!O116</f>
        <v>Cash</v>
      </c>
    </row>
    <row r="21" spans="2:5" ht="16.5">
      <c r="B21" s="41"/>
      <c r="C21" s="43"/>
      <c r="D21" s="33"/>
    </row>
    <row r="22" spans="2:5" ht="16.5">
      <c r="B22" s="41"/>
      <c r="C22" s="32"/>
    </row>
    <row r="23" spans="2:5" ht="16.5">
      <c r="B23" s="41"/>
      <c r="C23" s="12"/>
    </row>
    <row r="24" spans="2:5">
      <c r="B24" s="12" t="s">
        <v>1</v>
      </c>
      <c r="C24" s="12" t="s">
        <v>111</v>
      </c>
      <c r="D24" s="40"/>
    </row>
    <row r="25" spans="2:5">
      <c r="B25" s="12" t="s">
        <v>31</v>
      </c>
      <c r="C25" s="13">
        <f>SUMIF(E:E,B25,D:D)</f>
        <v>0</v>
      </c>
      <c r="D25" s="40"/>
    </row>
    <row r="26" spans="2:5">
      <c r="B26" s="12" t="s">
        <v>32</v>
      </c>
      <c r="C26" s="13">
        <f t="shared" ref="C26:C30" si="0">SUMIF(E:E,B26,D:D)</f>
        <v>49.586632516829056</v>
      </c>
      <c r="D26" s="40"/>
    </row>
    <row r="27" spans="2:5">
      <c r="B27" s="12" t="s">
        <v>33</v>
      </c>
      <c r="C27" s="13">
        <f t="shared" si="0"/>
        <v>15.49393985188231</v>
      </c>
      <c r="D27" s="40"/>
    </row>
    <row r="28" spans="2:5">
      <c r="B28" s="12" t="s">
        <v>34</v>
      </c>
      <c r="C28" s="13">
        <f t="shared" si="0"/>
        <v>31.207657842435811</v>
      </c>
      <c r="D28" s="40"/>
    </row>
    <row r="29" spans="2:5">
      <c r="B29" s="12" t="s">
        <v>35</v>
      </c>
      <c r="C29" s="13">
        <f t="shared" si="0"/>
        <v>3.7117697888528332</v>
      </c>
      <c r="D29" s="40"/>
    </row>
    <row r="30" spans="2:5">
      <c r="B30" s="12" t="s">
        <v>58</v>
      </c>
      <c r="C30" s="13">
        <f t="shared" si="0"/>
        <v>0</v>
      </c>
      <c r="D30" s="40"/>
    </row>
    <row r="31" spans="2:5">
      <c r="B31" s="39"/>
      <c r="C31" s="39"/>
      <c r="D31" s="40"/>
    </row>
    <row r="32" spans="2:5">
      <c r="B32" s="39"/>
      <c r="C32" s="39"/>
      <c r="D32" s="40"/>
    </row>
    <row r="33" spans="2:4">
      <c r="B33" s="39"/>
      <c r="C33" s="39"/>
      <c r="D33" s="40"/>
    </row>
    <row r="34" spans="2:4">
      <c r="B34" s="40"/>
      <c r="C34" s="40"/>
      <c r="D34" s="40"/>
    </row>
    <row r="35" spans="2:4">
      <c r="B35" s="40"/>
      <c r="C35" s="40"/>
      <c r="D35" s="40"/>
    </row>
    <row r="36" spans="2:4">
      <c r="B36" s="40"/>
      <c r="C36" s="40"/>
      <c r="D36" s="40"/>
    </row>
    <row r="37" spans="2:4">
      <c r="B37" s="40"/>
      <c r="C37" s="40"/>
      <c r="D37" s="40"/>
    </row>
    <row r="38" spans="2:4">
      <c r="B38" s="40"/>
      <c r="C38" s="40"/>
      <c r="D38" s="40"/>
    </row>
    <row r="39" spans="2:4">
      <c r="B39" s="40"/>
      <c r="C39" s="40"/>
      <c r="D39" s="40"/>
    </row>
    <row r="40" spans="2:4">
      <c r="B40" s="40"/>
      <c r="C40" s="40"/>
      <c r="D40" s="40"/>
    </row>
  </sheetData>
  <sheetProtection algorithmName="SHA-512" hashValue="pnJ55OGItj4Bq586usHgivujJtTRK0eJKRCwRfzks/wSWa/NbvLSSOfuplwdm0Guctru8VAaNzH/JHNsoYAdfQ==" saltValue="f9zBYk3oWtufuSFy4OTDSw==" spinCount="100000" sheet="1" objects="1" scenarios="1"/>
  <autoFilter ref="B5:E20" xr:uid="{00000000-0009-0000-0000-000002000000}">
    <filterColumn colId="2">
      <filters>
        <filter val="13.3"/>
        <filter val="14.9"/>
        <filter val="15.6"/>
        <filter val="29.3"/>
        <filter val="3.8"/>
        <filter val="4.0"/>
        <filter val="9.6"/>
      </filters>
    </filterColumn>
  </autoFilter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autoPict="0" r:id="rId4">
            <anchor moveWithCells="1">
              <from>
                <xdr:col>1</xdr:col>
                <xdr:colOff>276225</xdr:colOff>
                <xdr:row>0</xdr:row>
                <xdr:rowOff>0</xdr:rowOff>
              </from>
              <to>
                <xdr:col>1</xdr:col>
                <xdr:colOff>1190625</xdr:colOff>
                <xdr:row>0</xdr:row>
                <xdr:rowOff>228600</xdr:rowOff>
              </to>
            </anchor>
          </controlPr>
        </control>
      </mc:Choice>
      <mc:Fallback>
        <control shapeId="1025" r:id="rId3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 filterMode="1"/>
  <dimension ref="B1:E33"/>
  <sheetViews>
    <sheetView showGridLines="0" workbookViewId="0">
      <selection activeCell="D19" sqref="D19"/>
    </sheetView>
  </sheetViews>
  <sheetFormatPr defaultColWidth="9.140625" defaultRowHeight="14.25"/>
  <cols>
    <col min="1" max="1" width="3.7109375" style="1" customWidth="1"/>
    <col min="2" max="2" width="44.42578125" style="1" customWidth="1"/>
    <col min="3" max="3" width="18.85546875" style="1" customWidth="1"/>
    <col min="4" max="4" width="22.42578125" style="1" customWidth="1"/>
    <col min="5" max="5" width="40" style="1" customWidth="1"/>
    <col min="6" max="16384" width="9.140625" style="1"/>
  </cols>
  <sheetData>
    <row r="1" spans="2:5" s="4" customFormat="1" ht="20.25">
      <c r="B1" s="3" t="s">
        <v>131</v>
      </c>
    </row>
    <row r="2" spans="2:5" s="4" customFormat="1" ht="16.5">
      <c r="B2" s="5" t="s">
        <v>115</v>
      </c>
    </row>
    <row r="3" spans="2:5" s="4" customFormat="1" ht="16.5">
      <c r="B3" s="6" t="str">
        <f>TEXT(Sheet1!A2,"MMMM YYYY")</f>
        <v>September 2022</v>
      </c>
    </row>
    <row r="4" spans="2:5" s="4" customFormat="1" ht="16.5"/>
    <row r="5" spans="2:5" s="16" customFormat="1" ht="12">
      <c r="B5" s="14" t="s">
        <v>2</v>
      </c>
      <c r="C5" s="14" t="s">
        <v>3</v>
      </c>
      <c r="D5" s="15" t="s">
        <v>0</v>
      </c>
      <c r="E5" s="14" t="s">
        <v>1</v>
      </c>
    </row>
    <row r="6" spans="2:5" s="4" customFormat="1" ht="16.5" hidden="1">
      <c r="B6" s="7" t="str">
        <f>Sheet1!A102</f>
        <v>Short Term Fixed Interest Trust</v>
      </c>
      <c r="C6" s="8" t="str">
        <f>Sheet1!N102</f>
        <v>DFA0100AU</v>
      </c>
      <c r="D6" s="9">
        <f>Sheet1!I102</f>
        <v>0</v>
      </c>
      <c r="E6" s="10" t="str">
        <f>Sheet1!O102</f>
        <v>Australian Fixed Interest</v>
      </c>
    </row>
    <row r="7" spans="2:5" s="4" customFormat="1" ht="16.5" hidden="1">
      <c r="B7" s="7" t="str">
        <f>Sheet1!A103</f>
        <v>Two-Year Sustainability Fixed Interest Trust AUD Class</v>
      </c>
      <c r="C7" s="8" t="str">
        <f>Sheet1!N103</f>
        <v>DFA0002AU</v>
      </c>
      <c r="D7" s="9">
        <f>Sheet1!I103</f>
        <v>0</v>
      </c>
      <c r="E7" s="10" t="str">
        <f>Sheet1!O103</f>
        <v>International Fixed Interest</v>
      </c>
    </row>
    <row r="8" spans="2:5" s="4" customFormat="1" ht="16.5" hidden="1">
      <c r="B8" s="7" t="str">
        <f>Sheet1!A104</f>
        <v>Five-Year Diversified Fixed Int. Trust AUD Class</v>
      </c>
      <c r="C8" s="8" t="str">
        <f>Sheet1!N104</f>
        <v>DFA0108AU</v>
      </c>
      <c r="D8" s="9">
        <f>Sheet1!I104</f>
        <v>0</v>
      </c>
      <c r="E8" s="10" t="str">
        <f>Sheet1!O104</f>
        <v>International Fixed Interest</v>
      </c>
    </row>
    <row r="9" spans="2:5" s="4" customFormat="1" ht="16.5">
      <c r="B9" s="7" t="str">
        <f>Sheet1!A105</f>
        <v>Global Bond Trust AUD Class</v>
      </c>
      <c r="C9" s="8" t="str">
        <f>Sheet1!N105</f>
        <v>DFA0028AU</v>
      </c>
      <c r="D9" s="34">
        <f>Sheet1!I105</f>
        <v>29.285122077299182</v>
      </c>
      <c r="E9" s="10" t="str">
        <f>Sheet1!O105</f>
        <v>International Fixed Interest</v>
      </c>
    </row>
    <row r="10" spans="2:5" s="4" customFormat="1" ht="16.5">
      <c r="B10" s="7" t="str">
        <f>Sheet1!A106</f>
        <v>Australian Core Equity Trust</v>
      </c>
      <c r="C10" s="8" t="str">
        <f>Sheet1!N106</f>
        <v>DFA0003AU</v>
      </c>
      <c r="D10" s="34">
        <f>Sheet1!I106</f>
        <v>20.526520641898138</v>
      </c>
      <c r="E10" s="10" t="str">
        <f>Sheet1!O106</f>
        <v>Australian Equity</v>
      </c>
    </row>
    <row r="11" spans="2:5" s="4" customFormat="1" ht="16.5" hidden="1">
      <c r="B11" s="7" t="str">
        <f>Sheet1!A107</f>
        <v>Australian Core Imputation Trust</v>
      </c>
      <c r="C11" s="8" t="str">
        <f>Sheet1!N107</f>
        <v>DFA0036AU</v>
      </c>
      <c r="D11" s="9">
        <f>Sheet1!I107</f>
        <v>0</v>
      </c>
      <c r="E11" s="10" t="str">
        <f>Sheet1!O107</f>
        <v>Australian Equity</v>
      </c>
    </row>
    <row r="12" spans="2:5" s="4" customFormat="1" ht="16.5" hidden="1">
      <c r="B12" s="7" t="str">
        <f>Sheet1!A108</f>
        <v>Australian Value Trust</v>
      </c>
      <c r="C12" s="8" t="str">
        <f>Sheet1!N108</f>
        <v>DFA0101AU</v>
      </c>
      <c r="D12" s="9">
        <f>Sheet1!I108</f>
        <v>0</v>
      </c>
      <c r="E12" s="10" t="str">
        <f>Sheet1!O108</f>
        <v>Australian Equity</v>
      </c>
    </row>
    <row r="13" spans="2:5" s="4" customFormat="1" ht="16.5" hidden="1">
      <c r="B13" s="7" t="str">
        <f>Sheet1!A109</f>
        <v>Australian Small Company Trust</v>
      </c>
      <c r="C13" s="8" t="str">
        <f>Sheet1!N109</f>
        <v>DFA0104AU</v>
      </c>
      <c r="D13" s="9">
        <f>Sheet1!I109</f>
        <v>0</v>
      </c>
      <c r="E13" s="10" t="str">
        <f>Sheet1!O109</f>
        <v>Australian Equity</v>
      </c>
    </row>
    <row r="14" spans="2:5" s="4" customFormat="1" ht="16.5">
      <c r="B14" s="7" t="str">
        <f>Sheet1!A110</f>
        <v>Global Core Equity Trust Unhedged Class</v>
      </c>
      <c r="C14" s="8" t="str">
        <f>Sheet1!N110</f>
        <v>DFA0004AU</v>
      </c>
      <c r="D14" s="34">
        <f>Sheet1!I110</f>
        <v>21.064556496745727</v>
      </c>
      <c r="E14" s="10" t="str">
        <f>Sheet1!O110</f>
        <v>International Equity</v>
      </c>
    </row>
    <row r="15" spans="2:5" s="4" customFormat="1" ht="16.5">
      <c r="B15" s="7" t="str">
        <f>Sheet1!A111</f>
        <v>Global Core Equity Trust AUD Hedged Class</v>
      </c>
      <c r="C15" s="8" t="str">
        <f>Sheet1!N111</f>
        <v>DFA0009AU</v>
      </c>
      <c r="D15" s="34">
        <f>Sheet1!I111</f>
        <v>18.78223864041377</v>
      </c>
      <c r="E15" s="10" t="str">
        <f>Sheet1!O111</f>
        <v>International Equity</v>
      </c>
    </row>
    <row r="16" spans="2:5" s="4" customFormat="1" ht="16.5" hidden="1">
      <c r="B16" s="7" t="str">
        <f>Sheet1!A112</f>
        <v>Global Value Trust</v>
      </c>
      <c r="C16" s="8" t="str">
        <f>Sheet1!N112</f>
        <v>DFA0102AU</v>
      </c>
      <c r="D16" s="9">
        <f>Sheet1!I112</f>
        <v>0</v>
      </c>
      <c r="E16" s="10" t="str">
        <f>Sheet1!O112</f>
        <v>International Equity</v>
      </c>
    </row>
    <row r="17" spans="2:5" s="4" customFormat="1" ht="16.5" hidden="1">
      <c r="B17" s="7" t="str">
        <f>Sheet1!A113</f>
        <v>Global Small Company Trust</v>
      </c>
      <c r="C17" s="8" t="str">
        <f>Sheet1!N113</f>
        <v>DFA0106AU</v>
      </c>
      <c r="D17" s="9">
        <f>Sheet1!I113</f>
        <v>0</v>
      </c>
      <c r="E17" s="10" t="str">
        <f>Sheet1!O113</f>
        <v>International Equity</v>
      </c>
    </row>
    <row r="18" spans="2:5" s="4" customFormat="1" ht="16.5">
      <c r="B18" s="7" t="str">
        <f>Sheet1!A114</f>
        <v>Emerging Markets Value Trust</v>
      </c>
      <c r="C18" s="8" t="str">
        <f>Sheet1!N114</f>
        <v>DFA0107AU</v>
      </c>
      <c r="D18" s="34">
        <f>Sheet1!I114</f>
        <v>5.2395297941964367</v>
      </c>
      <c r="E18" s="10" t="str">
        <f>Sheet1!O114</f>
        <v>International Equity</v>
      </c>
    </row>
    <row r="19" spans="2:5" s="4" customFormat="1" ht="16.5">
      <c r="B19" s="7" t="str">
        <f>Sheet1!A115</f>
        <v>Global Real Estate Trust Unhedged Class</v>
      </c>
      <c r="C19" s="8" t="str">
        <f>Sheet1!N115</f>
        <v>DFA0005AU</v>
      </c>
      <c r="D19" s="34">
        <f>Sheet1!I115</f>
        <v>5.1020323494467483</v>
      </c>
      <c r="E19" s="10" t="str">
        <f>Sheet1!O115</f>
        <v>Global Property</v>
      </c>
    </row>
    <row r="20" spans="2:5" s="4" customFormat="1" ht="16.5" hidden="1">
      <c r="B20" s="7" t="str">
        <f>Sheet1!A116</f>
        <v>Cash</v>
      </c>
      <c r="C20" s="8" t="str">
        <f>Sheet1!N116</f>
        <v>NA</v>
      </c>
      <c r="D20" s="9">
        <f>Sheet1!I116</f>
        <v>0</v>
      </c>
      <c r="E20" s="10" t="str">
        <f>Sheet1!O116</f>
        <v>Cash</v>
      </c>
    </row>
    <row r="21" spans="2:5" ht="16.5">
      <c r="B21" s="7"/>
    </row>
    <row r="22" spans="2:5">
      <c r="B22" s="32"/>
      <c r="C22" s="32"/>
    </row>
    <row r="23" spans="2:5">
      <c r="B23" s="12"/>
      <c r="C23" s="12"/>
    </row>
    <row r="24" spans="2:5">
      <c r="B24" s="12" t="s">
        <v>1</v>
      </c>
      <c r="C24" s="12" t="s">
        <v>111</v>
      </c>
    </row>
    <row r="25" spans="2:5">
      <c r="B25" s="12" t="s">
        <v>31</v>
      </c>
      <c r="C25" s="13">
        <f>SUMIF(E:E,B25,D:D)</f>
        <v>0</v>
      </c>
    </row>
    <row r="26" spans="2:5">
      <c r="B26" s="12" t="s">
        <v>32</v>
      </c>
      <c r="C26" s="13">
        <f t="shared" ref="C26:C30" si="0">SUMIF(E:E,B26,D:D)</f>
        <v>29.285122077299182</v>
      </c>
    </row>
    <row r="27" spans="2:5">
      <c r="B27" s="12" t="s">
        <v>33</v>
      </c>
      <c r="C27" s="13">
        <f t="shared" si="0"/>
        <v>20.526520641898138</v>
      </c>
    </row>
    <row r="28" spans="2:5">
      <c r="B28" s="12" t="s">
        <v>34</v>
      </c>
      <c r="C28" s="13">
        <f t="shared" si="0"/>
        <v>45.086324931355932</v>
      </c>
    </row>
    <row r="29" spans="2:5">
      <c r="B29" s="12" t="s">
        <v>35</v>
      </c>
      <c r="C29" s="13">
        <f t="shared" si="0"/>
        <v>5.1020323494467483</v>
      </c>
    </row>
    <row r="30" spans="2:5">
      <c r="B30" s="12" t="s">
        <v>58</v>
      </c>
      <c r="C30" s="13">
        <f t="shared" si="0"/>
        <v>0</v>
      </c>
    </row>
    <row r="31" spans="2:5">
      <c r="B31" s="12"/>
      <c r="C31" s="12"/>
    </row>
    <row r="32" spans="2:5">
      <c r="B32" s="11"/>
      <c r="C32" s="11"/>
    </row>
    <row r="33" spans="2:3">
      <c r="B33" s="11"/>
      <c r="C33" s="11"/>
    </row>
  </sheetData>
  <sheetProtection algorithmName="SHA-512" hashValue="mQ1Mcp0rDmmEIbg4oO/WM8qmjlthf0fvT8Z0m6Q1lpx8xheoLMfCUvI7uHFOkUJeVlsP32Ce/5tXOS0+Mjmqpg==" saltValue="ovodqLe5FxxaC5TMIdJFOA==" spinCount="100000" sheet="1" objects="1" scenarios="1"/>
  <autoFilter ref="B5:E20" xr:uid="{00000000-0009-0000-0000-000003000000}">
    <filterColumn colId="2">
      <filters>
        <filter val="19.0"/>
        <filter val="20.3"/>
        <filter val="20.8"/>
        <filter val="29.6"/>
        <filter val="5.1"/>
        <filter val="5.3"/>
      </filters>
    </filterColumn>
  </autoFilter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 filterMode="1"/>
  <dimension ref="A1:E33"/>
  <sheetViews>
    <sheetView showGridLines="0" workbookViewId="0">
      <selection activeCell="D19" sqref="D19"/>
    </sheetView>
  </sheetViews>
  <sheetFormatPr defaultColWidth="9.140625" defaultRowHeight="14.25"/>
  <cols>
    <col min="1" max="1" width="3.140625" style="1" customWidth="1"/>
    <col min="2" max="2" width="44.42578125" style="1" customWidth="1"/>
    <col min="3" max="3" width="18.5703125" style="1" customWidth="1"/>
    <col min="4" max="4" width="22.5703125" style="1" customWidth="1"/>
    <col min="5" max="5" width="40" style="1" customWidth="1"/>
    <col min="6" max="16384" width="9.140625" style="1"/>
  </cols>
  <sheetData>
    <row r="1" spans="2:5" s="4" customFormat="1" ht="20.25">
      <c r="B1" s="3" t="s">
        <v>131</v>
      </c>
    </row>
    <row r="2" spans="2:5" s="4" customFormat="1" ht="16.5">
      <c r="B2" s="5" t="s">
        <v>116</v>
      </c>
    </row>
    <row r="3" spans="2:5" s="4" customFormat="1" ht="16.5">
      <c r="B3" s="6" t="str">
        <f>TEXT(Sheet1!A2,"MMMM YYYY")</f>
        <v>September 2022</v>
      </c>
    </row>
    <row r="4" spans="2:5" s="4" customFormat="1" ht="16.5"/>
    <row r="5" spans="2:5" s="16" customFormat="1" ht="12">
      <c r="B5" s="14" t="s">
        <v>2</v>
      </c>
      <c r="C5" s="14" t="s">
        <v>3</v>
      </c>
      <c r="D5" s="15" t="s">
        <v>0</v>
      </c>
      <c r="E5" s="14" t="s">
        <v>1</v>
      </c>
    </row>
    <row r="6" spans="2:5" s="4" customFormat="1" ht="16.5" hidden="1">
      <c r="B6" s="7" t="str">
        <f>Sheet1!A102</f>
        <v>Short Term Fixed Interest Trust</v>
      </c>
      <c r="C6" s="8" t="str">
        <f>Sheet1!N102</f>
        <v>DFA0100AU</v>
      </c>
      <c r="D6" s="33">
        <f>Sheet1!K102</f>
        <v>0</v>
      </c>
      <c r="E6" s="10" t="str">
        <f>Sheet1!O102</f>
        <v>Australian Fixed Interest</v>
      </c>
    </row>
    <row r="7" spans="2:5" s="4" customFormat="1" ht="16.5" hidden="1">
      <c r="B7" s="7" t="str">
        <f>Sheet1!A103</f>
        <v>Two-Year Sustainability Fixed Interest Trust AUD Class</v>
      </c>
      <c r="C7" s="8" t="str">
        <f>Sheet1!N103</f>
        <v>DFA0002AU</v>
      </c>
      <c r="D7" s="33">
        <f>Sheet1!K103</f>
        <v>0</v>
      </c>
      <c r="E7" s="10" t="str">
        <f>Sheet1!O103</f>
        <v>International Fixed Interest</v>
      </c>
    </row>
    <row r="8" spans="2:5" s="4" customFormat="1" ht="16.5" hidden="1">
      <c r="B8" s="7" t="str">
        <f>Sheet1!A104</f>
        <v>Five-Year Diversified Fixed Int. Trust AUD Class</v>
      </c>
      <c r="C8" s="8" t="str">
        <f>Sheet1!N104</f>
        <v>DFA0108AU</v>
      </c>
      <c r="D8" s="33">
        <f>Sheet1!K104</f>
        <v>0</v>
      </c>
      <c r="E8" s="10" t="str">
        <f>Sheet1!O104</f>
        <v>International Fixed Interest</v>
      </c>
    </row>
    <row r="9" spans="2:5" s="4" customFormat="1" ht="16.5">
      <c r="B9" s="7" t="str">
        <f>Sheet1!A105</f>
        <v>Global Bond Trust AUD Class</v>
      </c>
      <c r="C9" s="8" t="str">
        <f>Sheet1!N105</f>
        <v>DFA0028AU</v>
      </c>
      <c r="D9" s="34">
        <f>Sheet1!K105</f>
        <v>14.857386200886877</v>
      </c>
      <c r="E9" s="10" t="str">
        <f>Sheet1!O105</f>
        <v>International Fixed Interest</v>
      </c>
    </row>
    <row r="10" spans="2:5" s="4" customFormat="1" ht="16.5">
      <c r="B10" s="7" t="str">
        <f>Sheet1!A106</f>
        <v>Australian Core Equity Trust</v>
      </c>
      <c r="C10" s="8" t="str">
        <f>Sheet1!N106</f>
        <v>DFA0003AU</v>
      </c>
      <c r="D10" s="34">
        <f>Sheet1!K106</f>
        <v>10.106971799361197</v>
      </c>
      <c r="E10" s="10" t="str">
        <f>Sheet1!O106</f>
        <v>Australian Equity</v>
      </c>
    </row>
    <row r="11" spans="2:5" s="4" customFormat="1" ht="16.5" hidden="1">
      <c r="B11" s="7" t="str">
        <f>Sheet1!A107</f>
        <v>Australian Core Imputation Trust</v>
      </c>
      <c r="C11" s="8" t="str">
        <f>Sheet1!N107</f>
        <v>DFA0036AU</v>
      </c>
      <c r="D11" s="33">
        <f>Sheet1!K107</f>
        <v>0</v>
      </c>
      <c r="E11" s="10" t="str">
        <f>Sheet1!O107</f>
        <v>Australian Equity</v>
      </c>
    </row>
    <row r="12" spans="2:5" s="4" customFormat="1" ht="16.5">
      <c r="B12" s="7" t="str">
        <f>Sheet1!A108</f>
        <v>Australian Value Trust</v>
      </c>
      <c r="C12" s="8" t="str">
        <f>Sheet1!N108</f>
        <v>DFA0101AU</v>
      </c>
      <c r="D12" s="34">
        <f>Sheet1!K108</f>
        <v>8.1219256040462202</v>
      </c>
      <c r="E12" s="10" t="str">
        <f>Sheet1!O108</f>
        <v>Australian Equity</v>
      </c>
    </row>
    <row r="13" spans="2:5" s="4" customFormat="1" ht="16.5">
      <c r="B13" s="7" t="str">
        <f>Sheet1!A109</f>
        <v>Australian Small Company Trust</v>
      </c>
      <c r="C13" s="8" t="str">
        <f>Sheet1!N109</f>
        <v>DFA0104AU</v>
      </c>
      <c r="D13" s="34">
        <f>Sheet1!K109</f>
        <v>7.5512198803783015</v>
      </c>
      <c r="E13" s="10" t="str">
        <f>Sheet1!O109</f>
        <v>Australian Equity</v>
      </c>
    </row>
    <row r="14" spans="2:5" s="4" customFormat="1" ht="16.5" hidden="1">
      <c r="B14" s="7" t="str">
        <f>Sheet1!A110</f>
        <v>Global Core Equity Trust Unhedged Class</v>
      </c>
      <c r="C14" s="8" t="str">
        <f>Sheet1!N110</f>
        <v>DFA0004AU</v>
      </c>
      <c r="D14" s="33">
        <f>Sheet1!K110</f>
        <v>0</v>
      </c>
      <c r="E14" s="10" t="str">
        <f>Sheet1!O110</f>
        <v>International Equity</v>
      </c>
    </row>
    <row r="15" spans="2:5" s="4" customFormat="1" ht="16.5">
      <c r="B15" s="7" t="str">
        <f>Sheet1!A111</f>
        <v>Global Core Equity Trust AUD Hedged Class</v>
      </c>
      <c r="C15" s="8" t="str">
        <f>Sheet1!N111</f>
        <v>DFA0009AU</v>
      </c>
      <c r="D15" s="34">
        <f>Sheet1!K111</f>
        <v>22.688812659287112</v>
      </c>
      <c r="E15" s="10" t="str">
        <f>Sheet1!O111</f>
        <v>International Equity</v>
      </c>
    </row>
    <row r="16" spans="2:5" s="4" customFormat="1" ht="16.5">
      <c r="B16" s="7" t="str">
        <f>Sheet1!A112</f>
        <v>Global Value Trust</v>
      </c>
      <c r="C16" s="8" t="str">
        <f>Sheet1!N112</f>
        <v>DFA0102AU</v>
      </c>
      <c r="D16" s="34">
        <f>Sheet1!K112</f>
        <v>13.057197407358872</v>
      </c>
      <c r="E16" s="10" t="str">
        <f>Sheet1!O112</f>
        <v>International Equity</v>
      </c>
    </row>
    <row r="17" spans="1:5" s="4" customFormat="1" ht="16.5">
      <c r="B17" s="7" t="str">
        <f>Sheet1!A113</f>
        <v>Global Small Company Trust</v>
      </c>
      <c r="C17" s="8" t="str">
        <f>Sheet1!N113</f>
        <v>DFA0106AU</v>
      </c>
      <c r="D17" s="34">
        <f>Sheet1!K113</f>
        <v>11.822269426779037</v>
      </c>
      <c r="E17" s="10" t="str">
        <f>Sheet1!O113</f>
        <v>International Equity</v>
      </c>
    </row>
    <row r="18" spans="1:5" s="4" customFormat="1" ht="16.5">
      <c r="B18" s="7" t="str">
        <f>Sheet1!A114</f>
        <v>Emerging Markets Value Trust</v>
      </c>
      <c r="C18" s="8" t="str">
        <f>Sheet1!N114</f>
        <v>DFA0107AU</v>
      </c>
      <c r="D18" s="34">
        <f>Sheet1!K114</f>
        <v>6.0665848703612362</v>
      </c>
      <c r="E18" s="10" t="str">
        <f>Sheet1!O114</f>
        <v>International Equity</v>
      </c>
    </row>
    <row r="19" spans="1:5" s="4" customFormat="1" ht="16.5">
      <c r="B19" s="7" t="str">
        <f>Sheet1!A115</f>
        <v>Global Real Estate Trust Unhedged Class</v>
      </c>
      <c r="C19" s="8" t="str">
        <f>Sheet1!N115</f>
        <v>DFA0005AU</v>
      </c>
      <c r="D19" s="34">
        <f>Sheet1!K115</f>
        <v>5.7276321515411404</v>
      </c>
      <c r="E19" s="10" t="str">
        <f>Sheet1!O115</f>
        <v>Global Property</v>
      </c>
    </row>
    <row r="20" spans="1:5" s="4" customFormat="1" ht="16.5" hidden="1">
      <c r="B20" s="7" t="str">
        <f>Sheet1!A116</f>
        <v>Cash</v>
      </c>
      <c r="C20" s="8" t="str">
        <f>Sheet1!N116</f>
        <v>NA</v>
      </c>
      <c r="D20" s="33">
        <f>Sheet1!K116</f>
        <v>0</v>
      </c>
      <c r="E20" s="10" t="str">
        <f>Sheet1!O116</f>
        <v>Cash</v>
      </c>
    </row>
    <row r="21" spans="1:5" ht="16.5">
      <c r="B21" s="38"/>
      <c r="C21" s="40"/>
    </row>
    <row r="22" spans="1:5">
      <c r="A22" s="32"/>
      <c r="B22" s="32"/>
      <c r="C22" s="32"/>
    </row>
    <row r="23" spans="1:5">
      <c r="A23" s="32"/>
      <c r="B23" s="12"/>
      <c r="C23" s="12"/>
    </row>
    <row r="24" spans="1:5">
      <c r="A24" s="32"/>
      <c r="B24" s="12" t="s">
        <v>1</v>
      </c>
      <c r="C24" s="12" t="s">
        <v>111</v>
      </c>
    </row>
    <row r="25" spans="1:5">
      <c r="A25" s="32"/>
      <c r="B25" s="12" t="s">
        <v>31</v>
      </c>
      <c r="C25" s="13">
        <f>SUMIF(E:E,B25,D:D)</f>
        <v>0</v>
      </c>
    </row>
    <row r="26" spans="1:5">
      <c r="A26" s="32"/>
      <c r="B26" s="12" t="s">
        <v>32</v>
      </c>
      <c r="C26" s="13">
        <f t="shared" ref="C26:C30" si="0">SUMIF(E:E,B26,D:D)</f>
        <v>14.857386200886877</v>
      </c>
    </row>
    <row r="27" spans="1:5">
      <c r="A27" s="32"/>
      <c r="B27" s="12" t="s">
        <v>33</v>
      </c>
      <c r="C27" s="13">
        <f t="shared" si="0"/>
        <v>25.780117283785717</v>
      </c>
    </row>
    <row r="28" spans="1:5">
      <c r="A28" s="32"/>
      <c r="B28" s="12" t="s">
        <v>34</v>
      </c>
      <c r="C28" s="13">
        <f t="shared" si="0"/>
        <v>53.634864363786264</v>
      </c>
    </row>
    <row r="29" spans="1:5">
      <c r="A29" s="32"/>
      <c r="B29" s="12" t="s">
        <v>35</v>
      </c>
      <c r="C29" s="13">
        <f t="shared" si="0"/>
        <v>5.7276321515411404</v>
      </c>
    </row>
    <row r="30" spans="1:5">
      <c r="A30" s="32"/>
      <c r="B30" s="12" t="s">
        <v>58</v>
      </c>
      <c r="C30" s="13">
        <f t="shared" si="0"/>
        <v>0</v>
      </c>
    </row>
    <row r="31" spans="1:5">
      <c r="B31" s="39"/>
      <c r="C31" s="39"/>
    </row>
    <row r="32" spans="1:5">
      <c r="B32" s="39"/>
      <c r="C32" s="39"/>
    </row>
    <row r="33" spans="2:3">
      <c r="B33" s="39"/>
      <c r="C33" s="39"/>
    </row>
  </sheetData>
  <sheetProtection algorithmName="SHA-512" hashValue="ZTiH4iS76L7BJh4QGdGutNN/h4AwQ9gIWc8xWOS5oF8lB7m3GJfCiUmcYOiABe018Iq8tY8TKezHIbpxRtF8wA==" saltValue="fnEWfb6eI2XUiQ39omitpQ==" spinCount="100000" sheet="1" objects="1" scenarios="1"/>
  <autoFilter ref="B5:E20" xr:uid="{00000000-0009-0000-0000-000004000000}">
    <filterColumn colId="2">
      <filters>
        <filter val="12.2"/>
        <filter val="12.4"/>
        <filter val="14.7"/>
        <filter val="23.5"/>
        <filter val="5.9"/>
        <filter val="6.2"/>
        <filter val="7.3"/>
        <filter val="7.9"/>
        <filter val="9.9"/>
      </filters>
    </filterColumn>
  </autoFilter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7169" r:id="rId3" name="Control 1">
          <controlPr defaultSize="0" autoPict="0" r:id="rId4">
            <anchor moveWithCells="1">
              <from>
                <xdr:col>1</xdr:col>
                <xdr:colOff>219075</xdr:colOff>
                <xdr:row>0</xdr:row>
                <xdr:rowOff>0</xdr:rowOff>
              </from>
              <to>
                <xdr:col>1</xdr:col>
                <xdr:colOff>1133475</xdr:colOff>
                <xdr:row>0</xdr:row>
                <xdr:rowOff>228600</xdr:rowOff>
              </to>
            </anchor>
          </controlPr>
        </control>
      </mc:Choice>
      <mc:Fallback>
        <control shapeId="7169" r:id="rId3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 filterMode="1"/>
  <dimension ref="A1:E33"/>
  <sheetViews>
    <sheetView showGridLines="0" workbookViewId="0">
      <selection activeCell="L24" sqref="L24"/>
    </sheetView>
  </sheetViews>
  <sheetFormatPr defaultColWidth="9.140625" defaultRowHeight="14.25"/>
  <cols>
    <col min="1" max="1" width="2.5703125" style="1" customWidth="1"/>
    <col min="2" max="2" width="44.5703125" style="1" customWidth="1"/>
    <col min="3" max="3" width="19" style="1" customWidth="1"/>
    <col min="4" max="4" width="22.42578125" style="1" customWidth="1"/>
    <col min="5" max="5" width="40" style="1" customWidth="1"/>
    <col min="6" max="16384" width="9.140625" style="1"/>
  </cols>
  <sheetData>
    <row r="1" spans="2:5" s="4" customFormat="1" ht="20.25">
      <c r="B1" s="3" t="s">
        <v>131</v>
      </c>
    </row>
    <row r="2" spans="2:5" s="4" customFormat="1" ht="16.5">
      <c r="B2" s="5" t="s">
        <v>117</v>
      </c>
    </row>
    <row r="3" spans="2:5" s="4" customFormat="1" ht="16.5">
      <c r="B3" s="6" t="str">
        <f>TEXT(Sheet1!A2,"MMMM YYYY")</f>
        <v>September 2022</v>
      </c>
    </row>
    <row r="4" spans="2:5" s="4" customFormat="1" ht="16.5"/>
    <row r="5" spans="2:5" s="16" customFormat="1" ht="12">
      <c r="B5" s="14" t="s">
        <v>2</v>
      </c>
      <c r="C5" s="14" t="s">
        <v>3</v>
      </c>
      <c r="D5" s="15" t="s">
        <v>0</v>
      </c>
      <c r="E5" s="14" t="s">
        <v>1</v>
      </c>
    </row>
    <row r="6" spans="2:5" s="4" customFormat="1" ht="16.5" hidden="1">
      <c r="B6" s="7" t="str">
        <f>Sheet1!A102</f>
        <v>Short Term Fixed Interest Trust</v>
      </c>
      <c r="C6" s="8" t="str">
        <f>Sheet1!N102</f>
        <v>DFA0100AU</v>
      </c>
      <c r="D6" s="9">
        <f>Sheet1!M102</f>
        <v>0</v>
      </c>
      <c r="E6" s="10" t="str">
        <f>Sheet1!O102</f>
        <v>Australian Fixed Interest</v>
      </c>
    </row>
    <row r="7" spans="2:5" s="4" customFormat="1" ht="16.5" hidden="1">
      <c r="B7" s="7" t="str">
        <f>Sheet1!A103</f>
        <v>Two-Year Sustainability Fixed Interest Trust AUD Class</v>
      </c>
      <c r="C7" s="8" t="str">
        <f>Sheet1!N103</f>
        <v>DFA0002AU</v>
      </c>
      <c r="D7" s="9">
        <f>Sheet1!M103</f>
        <v>0</v>
      </c>
      <c r="E7" s="10" t="str">
        <f>Sheet1!O103</f>
        <v>International Fixed Interest</v>
      </c>
    </row>
    <row r="8" spans="2:5" s="4" customFormat="1" ht="16.5" hidden="1">
      <c r="B8" s="7" t="str">
        <f>Sheet1!A104</f>
        <v>Five-Year Diversified Fixed Int. Trust AUD Class</v>
      </c>
      <c r="C8" s="8" t="str">
        <f>Sheet1!N104</f>
        <v>DFA0108AU</v>
      </c>
      <c r="D8" s="9">
        <f>Sheet1!M104</f>
        <v>0</v>
      </c>
      <c r="E8" s="10" t="str">
        <f>Sheet1!O104</f>
        <v>International Fixed Interest</v>
      </c>
    </row>
    <row r="9" spans="2:5" s="4" customFormat="1" ht="16.5">
      <c r="B9" s="7" t="str">
        <f>Sheet1!A105</f>
        <v>Global Bond Trust AUD Class</v>
      </c>
      <c r="C9" s="8" t="str">
        <f>Sheet1!N105</f>
        <v>DFA0028AU</v>
      </c>
      <c r="D9" s="34">
        <f>Sheet1!M105</f>
        <v>5.0941336889985926</v>
      </c>
      <c r="E9" s="10" t="str">
        <f>Sheet1!O105</f>
        <v>International Fixed Interest</v>
      </c>
    </row>
    <row r="10" spans="2:5" s="4" customFormat="1" ht="16.5">
      <c r="B10" s="7" t="str">
        <f>Sheet1!A106</f>
        <v>Australian Core Equity Trust</v>
      </c>
      <c r="C10" s="8" t="str">
        <f>Sheet1!N106</f>
        <v>DFA0003AU</v>
      </c>
      <c r="D10" s="34">
        <f>Sheet1!M106</f>
        <v>12.190256070084002</v>
      </c>
      <c r="E10" s="10" t="str">
        <f>Sheet1!O106</f>
        <v>Australian Equity</v>
      </c>
    </row>
    <row r="11" spans="2:5" s="4" customFormat="1" ht="16.5" hidden="1">
      <c r="B11" s="7" t="str">
        <f>Sheet1!A107</f>
        <v>Australian Core Imputation Trust</v>
      </c>
      <c r="C11" s="8" t="str">
        <f>Sheet1!N107</f>
        <v>DFA0036AU</v>
      </c>
      <c r="D11" s="9">
        <f>Sheet1!M107</f>
        <v>0</v>
      </c>
      <c r="E11" s="10" t="str">
        <f>Sheet1!O107</f>
        <v>Australian Equity</v>
      </c>
    </row>
    <row r="12" spans="2:5" s="4" customFormat="1" ht="16.5">
      <c r="B12" s="7" t="str">
        <f>Sheet1!A108</f>
        <v>Australian Value Trust</v>
      </c>
      <c r="C12" s="8" t="str">
        <f>Sheet1!N108</f>
        <v>DFA0101AU</v>
      </c>
      <c r="D12" s="34">
        <f>Sheet1!M108</f>
        <v>8.9125017303497316</v>
      </c>
      <c r="E12" s="10" t="str">
        <f>Sheet1!O108</f>
        <v>Australian Equity</v>
      </c>
    </row>
    <row r="13" spans="2:5" s="4" customFormat="1" ht="16.5">
      <c r="B13" s="7" t="str">
        <f>Sheet1!A109</f>
        <v>Australian Small Company Trust</v>
      </c>
      <c r="C13" s="8" t="str">
        <f>Sheet1!N109</f>
        <v>DFA0104AU</v>
      </c>
      <c r="D13" s="34">
        <f>Sheet1!M109</f>
        <v>8.6197810831967576</v>
      </c>
      <c r="E13" s="10" t="str">
        <f>Sheet1!O109</f>
        <v>Australian Equity</v>
      </c>
    </row>
    <row r="14" spans="2:5" s="4" customFormat="1" ht="16.5" hidden="1">
      <c r="B14" s="7" t="str">
        <f>Sheet1!A110</f>
        <v>Global Core Equity Trust Unhedged Class</v>
      </c>
      <c r="C14" s="8" t="str">
        <f>Sheet1!N110</f>
        <v>DFA0004AU</v>
      </c>
      <c r="D14" s="9">
        <f>Sheet1!M110</f>
        <v>0</v>
      </c>
      <c r="E14" s="10" t="str">
        <f>Sheet1!O110</f>
        <v>International Equity</v>
      </c>
    </row>
    <row r="15" spans="2:5" s="4" customFormat="1" ht="16.5">
      <c r="B15" s="7" t="str">
        <f>Sheet1!A111</f>
        <v>Global Core Equity Trust AUD Hedged Class</v>
      </c>
      <c r="C15" s="8" t="str">
        <f>Sheet1!N111</f>
        <v>DFA0009AU</v>
      </c>
      <c r="D15" s="34">
        <f>Sheet1!M111</f>
        <v>24.637967851067927</v>
      </c>
      <c r="E15" s="10" t="str">
        <f>Sheet1!O111</f>
        <v>International Equity</v>
      </c>
    </row>
    <row r="16" spans="2:5" s="4" customFormat="1" ht="16.5">
      <c r="B16" s="7" t="str">
        <f>Sheet1!A112</f>
        <v>Global Value Trust</v>
      </c>
      <c r="C16" s="8" t="str">
        <f>Sheet1!N112</f>
        <v>DFA0102AU</v>
      </c>
      <c r="D16" s="34">
        <f>Sheet1!M112</f>
        <v>13.65221093092886</v>
      </c>
      <c r="E16" s="10" t="str">
        <f>Sheet1!O112</f>
        <v>International Equity</v>
      </c>
    </row>
    <row r="17" spans="1:5" s="4" customFormat="1" ht="16.5">
      <c r="B17" s="7" t="str">
        <f>Sheet1!A113</f>
        <v>Global Small Company Trust</v>
      </c>
      <c r="C17" s="8" t="str">
        <f>Sheet1!N113</f>
        <v>DFA0106AU</v>
      </c>
      <c r="D17" s="34">
        <f>Sheet1!M113</f>
        <v>12.92243151147634</v>
      </c>
      <c r="E17" s="10" t="str">
        <f>Sheet1!O113</f>
        <v>International Equity</v>
      </c>
    </row>
    <row r="18" spans="1:5" s="4" customFormat="1" ht="16.5">
      <c r="B18" s="7" t="str">
        <f>Sheet1!A114</f>
        <v>Emerging Markets Value Trust</v>
      </c>
      <c r="C18" s="8" t="str">
        <f>Sheet1!N114</f>
        <v>DFA0107AU</v>
      </c>
      <c r="D18" s="34">
        <f>Sheet1!M114</f>
        <v>6.8526907157995227</v>
      </c>
      <c r="E18" s="10" t="str">
        <f>Sheet1!O114</f>
        <v>International Equity</v>
      </c>
    </row>
    <row r="19" spans="1:5" s="4" customFormat="1" ht="16.5">
      <c r="B19" s="7" t="str">
        <f>Sheet1!A115</f>
        <v>Global Real Estate Trust Unhedged Class</v>
      </c>
      <c r="C19" s="8" t="str">
        <f>Sheet1!N115</f>
        <v>DFA0005AU</v>
      </c>
      <c r="D19" s="34">
        <f>Sheet1!M115</f>
        <v>7.1180264180982595</v>
      </c>
      <c r="E19" s="10" t="str">
        <f>Sheet1!O115</f>
        <v>Global Property</v>
      </c>
    </row>
    <row r="20" spans="1:5" s="4" customFormat="1" ht="16.5" hidden="1">
      <c r="B20" s="7" t="str">
        <f>Sheet1!A116</f>
        <v>Cash</v>
      </c>
      <c r="C20" s="8" t="str">
        <f>Sheet1!N116</f>
        <v>NA</v>
      </c>
      <c r="D20" s="9">
        <f>Sheet1!M116</f>
        <v>0</v>
      </c>
      <c r="E20" s="10" t="str">
        <f>Sheet1!O116</f>
        <v>Cash</v>
      </c>
    </row>
    <row r="21" spans="1:5" ht="16.5">
      <c r="A21" s="40"/>
      <c r="B21" s="38"/>
      <c r="C21" s="40"/>
    </row>
    <row r="22" spans="1:5" s="32" customFormat="1"/>
    <row r="23" spans="1:5" s="32" customFormat="1">
      <c r="B23" s="12"/>
      <c r="C23" s="12"/>
    </row>
    <row r="24" spans="1:5" s="32" customFormat="1">
      <c r="B24" s="12" t="s">
        <v>1</v>
      </c>
      <c r="C24" s="12" t="s">
        <v>111</v>
      </c>
    </row>
    <row r="25" spans="1:5" s="32" customFormat="1">
      <c r="B25" s="12" t="s">
        <v>31</v>
      </c>
      <c r="C25" s="13">
        <f>SUMIF(E:E,B25,D:D)</f>
        <v>0</v>
      </c>
    </row>
    <row r="26" spans="1:5" s="32" customFormat="1">
      <c r="B26" s="12" t="s">
        <v>32</v>
      </c>
      <c r="C26" s="13">
        <f t="shared" ref="C26:C30" si="0">SUMIF(E:E,B26,D:D)</f>
        <v>5.0941336889985926</v>
      </c>
    </row>
    <row r="27" spans="1:5" s="32" customFormat="1">
      <c r="B27" s="12" t="s">
        <v>33</v>
      </c>
      <c r="C27" s="13">
        <f t="shared" si="0"/>
        <v>29.722538883630492</v>
      </c>
    </row>
    <row r="28" spans="1:5" s="32" customFormat="1">
      <c r="B28" s="12" t="s">
        <v>34</v>
      </c>
      <c r="C28" s="13">
        <f t="shared" si="0"/>
        <v>58.065301009272652</v>
      </c>
    </row>
    <row r="29" spans="1:5" s="32" customFormat="1">
      <c r="B29" s="12" t="s">
        <v>35</v>
      </c>
      <c r="C29" s="13">
        <f t="shared" si="0"/>
        <v>7.1180264180982595</v>
      </c>
    </row>
    <row r="30" spans="1:5" s="32" customFormat="1">
      <c r="B30" s="12" t="s">
        <v>58</v>
      </c>
      <c r="C30" s="13">
        <f t="shared" si="0"/>
        <v>0</v>
      </c>
    </row>
    <row r="31" spans="1:5" s="32" customFormat="1">
      <c r="B31" s="12"/>
      <c r="C31" s="12"/>
    </row>
    <row r="32" spans="1:5" s="32" customFormat="1">
      <c r="B32" s="12"/>
      <c r="C32" s="12"/>
    </row>
    <row r="33" spans="2:3">
      <c r="B33" s="11"/>
      <c r="C33" s="11"/>
    </row>
  </sheetData>
  <sheetProtection algorithmName="SHA-512" hashValue="XLgj/XcqeyKNL1erq1tBbBF3FHt6DrBxxb5ZwcmRhWUcC0KHisr4RbirZWdmZC1iSJeX876bIdTsth9a8dKXDQ==" saltValue="xwh9JKWq0oI/hPVHT+ifMA==" spinCount="100000" sheet="1" objects="1" scenarios="1" autoFilter="0"/>
  <autoFilter ref="B5:E20" xr:uid="{00000000-0009-0000-0000-000005000000}">
    <filterColumn colId="2">
      <filters>
        <filter val="11.7"/>
        <filter val="13.1"/>
        <filter val="13.3"/>
        <filter val="25.5"/>
        <filter val="4.9"/>
        <filter val="7.1"/>
        <filter val="7.4"/>
        <filter val="8.4"/>
        <filter val="8.7"/>
      </filters>
    </filterColumn>
  </autoFilter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8193" r:id="rId3" name="Control 1">
          <controlPr defaultSize="0" autoPict="0" r:id="rId4">
            <anchor moveWithCells="1">
              <from>
                <xdr:col>1</xdr:col>
                <xdr:colOff>180975</xdr:colOff>
                <xdr:row>0</xdr:row>
                <xdr:rowOff>0</xdr:rowOff>
              </from>
              <to>
                <xdr:col>1</xdr:col>
                <xdr:colOff>1095375</xdr:colOff>
                <xdr:row>0</xdr:row>
                <xdr:rowOff>228600</xdr:rowOff>
              </to>
            </anchor>
          </controlPr>
        </control>
      </mc:Choice>
      <mc:Fallback>
        <control shapeId="8193" r:id="rId3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W129"/>
  <sheetViews>
    <sheetView topLeftCell="A100" zoomScale="70" zoomScaleNormal="70" workbookViewId="0">
      <selection activeCell="L137" sqref="L137"/>
    </sheetView>
  </sheetViews>
  <sheetFormatPr defaultColWidth="9.140625" defaultRowHeight="15"/>
  <cols>
    <col min="1" max="1" width="37.85546875" style="44" customWidth="1"/>
    <col min="2" max="2" width="19.140625" style="2" customWidth="1"/>
    <col min="3" max="3" width="13.5703125" style="2" customWidth="1"/>
    <col min="4" max="4" width="19.140625" style="2" customWidth="1"/>
    <col min="5" max="5" width="13.5703125" style="2" customWidth="1"/>
    <col min="6" max="6" width="19.140625" style="2" customWidth="1"/>
    <col min="7" max="7" width="13.5703125" style="2" customWidth="1"/>
    <col min="8" max="8" width="19.140625" style="2" customWidth="1"/>
    <col min="9" max="9" width="13.5703125" style="2" customWidth="1"/>
    <col min="10" max="10" width="19.140625" style="2" customWidth="1"/>
    <col min="11" max="11" width="13.5703125" style="2" customWidth="1"/>
    <col min="12" max="12" width="19.140625" style="2" customWidth="1"/>
    <col min="13" max="13" width="13.5703125" style="2" customWidth="1"/>
    <col min="14" max="14" width="15" style="17" customWidth="1"/>
    <col min="15" max="15" width="23.5703125" style="17" customWidth="1"/>
    <col min="16" max="16" width="22.42578125" style="17" customWidth="1"/>
    <col min="17" max="17" width="13.7109375" style="17" customWidth="1"/>
    <col min="18" max="16384" width="9.140625" style="17"/>
  </cols>
  <sheetData>
    <row r="1" spans="1:15" ht="21">
      <c r="A1" s="45" t="s">
        <v>132</v>
      </c>
    </row>
    <row r="2" spans="1:15">
      <c r="A2" s="46">
        <v>44834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5">
      <c r="B3" s="48" t="s">
        <v>36</v>
      </c>
      <c r="C3" s="47"/>
      <c r="D3" s="48" t="s">
        <v>125</v>
      </c>
      <c r="E3" s="47"/>
      <c r="F3" s="48" t="s">
        <v>37</v>
      </c>
      <c r="G3" s="47"/>
      <c r="H3" s="48" t="s">
        <v>38</v>
      </c>
      <c r="I3" s="47"/>
      <c r="J3" s="48" t="s">
        <v>39</v>
      </c>
      <c r="K3" s="47"/>
      <c r="L3" s="48" t="s">
        <v>40</v>
      </c>
      <c r="M3" s="47"/>
    </row>
    <row r="4" spans="1:15">
      <c r="A4" s="49" t="s">
        <v>41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5" ht="15.75" thickBot="1">
      <c r="A5" s="79"/>
      <c r="B5" s="82" t="s">
        <v>42</v>
      </c>
      <c r="C5" s="82"/>
      <c r="D5" s="82" t="s">
        <v>43</v>
      </c>
      <c r="E5" s="82"/>
      <c r="F5" s="82" t="s">
        <v>44</v>
      </c>
      <c r="G5" s="82"/>
      <c r="H5" s="82" t="s">
        <v>45</v>
      </c>
      <c r="I5" s="82"/>
      <c r="J5" s="82" t="s">
        <v>46</v>
      </c>
      <c r="K5" s="82"/>
      <c r="L5" s="82" t="s">
        <v>47</v>
      </c>
      <c r="M5" s="82"/>
    </row>
    <row r="6" spans="1:15">
      <c r="A6" s="59"/>
      <c r="B6" s="60" t="s">
        <v>133</v>
      </c>
      <c r="C6" s="60" t="s">
        <v>45</v>
      </c>
      <c r="D6" s="60" t="s">
        <v>133</v>
      </c>
      <c r="E6" s="60" t="s">
        <v>45</v>
      </c>
      <c r="F6" s="60" t="s">
        <v>133</v>
      </c>
      <c r="G6" s="60" t="s">
        <v>45</v>
      </c>
      <c r="H6" s="60" t="s">
        <v>133</v>
      </c>
      <c r="I6" s="60" t="s">
        <v>45</v>
      </c>
      <c r="J6" s="60" t="s">
        <v>133</v>
      </c>
      <c r="K6" s="60" t="s">
        <v>45</v>
      </c>
      <c r="L6" s="60" t="s">
        <v>133</v>
      </c>
      <c r="M6" s="60" t="s">
        <v>45</v>
      </c>
    </row>
    <row r="7" spans="1:15">
      <c r="A7" s="44" t="s">
        <v>48</v>
      </c>
      <c r="B7" s="50"/>
      <c r="C7" s="50">
        <v>-1.6866640700000002</v>
      </c>
      <c r="D7" s="50"/>
      <c r="E7" s="50">
        <v>-2.76186124</v>
      </c>
      <c r="F7" s="50"/>
      <c r="G7" s="50">
        <v>-4.7090662200000004</v>
      </c>
      <c r="H7" s="50"/>
      <c r="I7" s="50">
        <v>-5.7140513799999999</v>
      </c>
      <c r="J7" s="50"/>
      <c r="K7" s="50">
        <v>-5.8551011900000001</v>
      </c>
      <c r="L7" s="50"/>
      <c r="M7" s="50">
        <v>-6.0399934000000002</v>
      </c>
      <c r="O7" s="18"/>
    </row>
    <row r="8" spans="1:15">
      <c r="A8" s="44" t="s">
        <v>49</v>
      </c>
      <c r="B8" s="50"/>
      <c r="C8" s="50">
        <v>-0.96531911618169908</v>
      </c>
      <c r="D8" s="50"/>
      <c r="E8" s="50">
        <v>-1.3814704773117601</v>
      </c>
      <c r="F8" s="50"/>
      <c r="G8" s="50">
        <v>-2.4120054664563897</v>
      </c>
      <c r="H8" s="50"/>
      <c r="I8" s="50">
        <v>-2.5627434544004402</v>
      </c>
      <c r="J8" s="50"/>
      <c r="K8" s="50">
        <v>-1.8091919103565901</v>
      </c>
      <c r="L8" s="50"/>
      <c r="M8" s="50">
        <v>-1.46462499609325</v>
      </c>
      <c r="O8" s="18"/>
    </row>
    <row r="9" spans="1:15">
      <c r="A9" s="44" t="s">
        <v>50</v>
      </c>
      <c r="B9" s="50"/>
      <c r="C9" s="50">
        <v>-3.7270867570037098</v>
      </c>
      <c r="D9" s="50"/>
      <c r="E9" s="50">
        <v>-5.9182320318314101</v>
      </c>
      <c r="F9" s="50"/>
      <c r="G9" s="50">
        <v>-9.7217400574667501</v>
      </c>
      <c r="H9" s="50"/>
      <c r="I9" s="50">
        <v>-11.49487041145</v>
      </c>
      <c r="J9" s="50"/>
      <c r="K9" s="50">
        <v>-11.3355051254535</v>
      </c>
      <c r="L9" s="50"/>
      <c r="M9" s="50">
        <v>-11.4989816172074</v>
      </c>
      <c r="O9" s="18"/>
    </row>
    <row r="10" spans="1:15">
      <c r="A10" s="44" t="s">
        <v>51</v>
      </c>
      <c r="B10" s="50"/>
      <c r="C10" s="50">
        <v>-6.4946274918488704</v>
      </c>
      <c r="D10" s="50"/>
      <c r="E10" s="50">
        <v>-7.6808782492691892</v>
      </c>
      <c r="F10" s="50"/>
      <c r="G10" s="50">
        <v>-11.2084661557661</v>
      </c>
      <c r="H10" s="50"/>
      <c r="I10" s="50">
        <v>-11.8855914948234</v>
      </c>
      <c r="J10" s="50"/>
      <c r="K10" s="50">
        <v>-10.4736049116177</v>
      </c>
      <c r="L10" s="50"/>
      <c r="M10" s="50">
        <v>-9.7587401595080596</v>
      </c>
      <c r="O10" s="18"/>
    </row>
    <row r="11" spans="1:15">
      <c r="A11" s="44" t="s">
        <v>52</v>
      </c>
      <c r="B11" s="50"/>
      <c r="C11" s="50">
        <v>-0.69011705293669001</v>
      </c>
      <c r="D11" s="50"/>
      <c r="E11" s="50">
        <v>7.29227352775252E-2</v>
      </c>
      <c r="F11" s="50"/>
      <c r="G11" s="50">
        <v>0.31406793214436796</v>
      </c>
      <c r="H11" s="50"/>
      <c r="I11" s="50">
        <v>1.3812903405968902</v>
      </c>
      <c r="J11" s="50"/>
      <c r="K11" s="50">
        <v>2.5845794072405899</v>
      </c>
      <c r="L11" s="50"/>
      <c r="M11" s="50">
        <v>3.2519999973037903</v>
      </c>
      <c r="O11" s="18"/>
    </row>
    <row r="12" spans="1:15">
      <c r="A12" s="44" t="s">
        <v>53</v>
      </c>
      <c r="B12" s="50"/>
      <c r="C12" s="50">
        <v>0.87866864107413201</v>
      </c>
      <c r="D12" s="50"/>
      <c r="E12" s="50">
        <v>1.9132727153826901</v>
      </c>
      <c r="F12" s="50"/>
      <c r="G12" s="50">
        <v>3.0412617582605201</v>
      </c>
      <c r="H12" s="50"/>
      <c r="I12" s="50">
        <v>4.2736776284508995</v>
      </c>
      <c r="J12" s="50"/>
      <c r="K12" s="50">
        <v>4.8748434827368801</v>
      </c>
      <c r="L12" s="50"/>
      <c r="M12" s="50">
        <v>5.4062389199291498</v>
      </c>
      <c r="O12" s="18"/>
    </row>
    <row r="13" spans="1:15">
      <c r="A13" s="44" t="s">
        <v>54</v>
      </c>
      <c r="B13" s="50"/>
      <c r="C13" s="50" t="s">
        <v>120</v>
      </c>
      <c r="D13" s="50"/>
      <c r="E13" s="50" t="s">
        <v>120</v>
      </c>
      <c r="F13" s="50"/>
      <c r="G13" s="50" t="s">
        <v>120</v>
      </c>
      <c r="H13" s="50"/>
      <c r="I13" s="50" t="s">
        <v>120</v>
      </c>
      <c r="J13" s="50"/>
      <c r="K13" s="50" t="s">
        <v>120</v>
      </c>
      <c r="L13" s="50"/>
      <c r="M13" s="50" t="s">
        <v>120</v>
      </c>
      <c r="O13" s="18"/>
    </row>
    <row r="14" spans="1:15">
      <c r="O14" s="18"/>
    </row>
    <row r="15" spans="1:15">
      <c r="A15" s="49" t="s">
        <v>55</v>
      </c>
      <c r="O15" s="18"/>
    </row>
    <row r="16" spans="1:15" ht="15.75" customHeight="1" thickBot="1">
      <c r="A16" s="51"/>
      <c r="B16" s="81" t="s">
        <v>42</v>
      </c>
      <c r="C16" s="81"/>
      <c r="D16" s="81" t="s">
        <v>43</v>
      </c>
      <c r="E16" s="81"/>
      <c r="F16" s="81" t="s">
        <v>44</v>
      </c>
      <c r="G16" s="81"/>
      <c r="H16" s="81" t="s">
        <v>45</v>
      </c>
      <c r="I16" s="81"/>
      <c r="J16" s="81" t="s">
        <v>46</v>
      </c>
      <c r="K16" s="81"/>
      <c r="L16" s="81" t="s">
        <v>47</v>
      </c>
      <c r="M16" s="81"/>
    </row>
    <row r="17" spans="1:15">
      <c r="A17" s="52"/>
      <c r="B17" s="52" t="s">
        <v>56</v>
      </c>
      <c r="C17" s="52" t="s">
        <v>57</v>
      </c>
      <c r="D17" s="52" t="s">
        <v>56</v>
      </c>
      <c r="E17" s="52" t="s">
        <v>57</v>
      </c>
      <c r="F17" s="52" t="s">
        <v>56</v>
      </c>
      <c r="G17" s="52" t="s">
        <v>57</v>
      </c>
      <c r="H17" s="52" t="s">
        <v>56</v>
      </c>
      <c r="I17" s="52" t="s">
        <v>57</v>
      </c>
      <c r="J17" s="52" t="s">
        <v>56</v>
      </c>
      <c r="K17" s="52" t="s">
        <v>57</v>
      </c>
      <c r="L17" s="52" t="s">
        <v>56</v>
      </c>
      <c r="M17" s="52" t="s">
        <v>57</v>
      </c>
    </row>
    <row r="18" spans="1:15">
      <c r="A18" s="44" t="s">
        <v>58</v>
      </c>
      <c r="B18" s="70"/>
      <c r="C18" s="71">
        <v>0</v>
      </c>
      <c r="D18" s="70"/>
      <c r="E18" s="71">
        <v>0</v>
      </c>
      <c r="F18" s="70"/>
      <c r="G18" s="71">
        <v>0</v>
      </c>
      <c r="H18" s="70"/>
      <c r="I18" s="71">
        <v>0</v>
      </c>
      <c r="J18" s="70"/>
      <c r="K18" s="71">
        <v>0</v>
      </c>
      <c r="L18" s="70"/>
      <c r="M18" s="71">
        <v>0</v>
      </c>
      <c r="O18" s="18"/>
    </row>
    <row r="19" spans="1:15">
      <c r="A19" s="44" t="s">
        <v>31</v>
      </c>
      <c r="B19" s="70"/>
      <c r="C19" s="71">
        <v>33.073870571900002</v>
      </c>
      <c r="D19" s="70"/>
      <c r="E19" s="71">
        <v>23.767060406900001</v>
      </c>
      <c r="F19" s="70"/>
      <c r="G19" s="71">
        <v>10.950713756200001</v>
      </c>
      <c r="H19" s="70"/>
      <c r="I19" s="71">
        <v>2.8560344797999999</v>
      </c>
      <c r="J19" s="70"/>
      <c r="K19" s="71">
        <v>1.4508999582</v>
      </c>
      <c r="L19" s="70"/>
      <c r="M19" s="71">
        <v>0.4976831813</v>
      </c>
      <c r="O19" s="18"/>
    </row>
    <row r="20" spans="1:15">
      <c r="A20" s="44" t="s">
        <v>59</v>
      </c>
      <c r="B20" s="70"/>
      <c r="C20" s="71">
        <v>52.641823131599999</v>
      </c>
      <c r="D20" s="70"/>
      <c r="E20" s="71">
        <v>46.752135540099999</v>
      </c>
      <c r="F20" s="70"/>
      <c r="G20" s="71">
        <v>38.647324874700004</v>
      </c>
      <c r="H20" s="70"/>
      <c r="I20" s="71">
        <v>26.430074127899999</v>
      </c>
      <c r="J20" s="70"/>
      <c r="K20" s="71">
        <v>13.4267963919</v>
      </c>
      <c r="L20" s="70"/>
      <c r="M20" s="71">
        <v>4.6056178475000005</v>
      </c>
      <c r="O20" s="18"/>
    </row>
    <row r="21" spans="1:15">
      <c r="A21" s="44" t="s">
        <v>33</v>
      </c>
      <c r="B21" s="70"/>
      <c r="C21" s="71">
        <v>4.4262992718000005</v>
      </c>
      <c r="D21" s="70"/>
      <c r="E21" s="71">
        <v>9.2370379817000003</v>
      </c>
      <c r="F21" s="70"/>
      <c r="G21" s="71">
        <v>14.3239788998</v>
      </c>
      <c r="H21" s="70"/>
      <c r="I21" s="71">
        <v>18.972437300999999</v>
      </c>
      <c r="J21" s="70"/>
      <c r="K21" s="71">
        <v>24.697675661599998</v>
      </c>
      <c r="L21" s="70"/>
      <c r="M21" s="71">
        <v>28.459934824900003</v>
      </c>
      <c r="O21" s="18"/>
    </row>
    <row r="22" spans="1:15">
      <c r="A22" s="44" t="s">
        <v>60</v>
      </c>
      <c r="B22" s="70"/>
      <c r="C22" s="71">
        <v>8.4295187667999993</v>
      </c>
      <c r="D22" s="70"/>
      <c r="E22" s="71">
        <v>17.548208487100002</v>
      </c>
      <c r="F22" s="70"/>
      <c r="G22" s="71">
        <v>30.7462904661</v>
      </c>
      <c r="H22" s="70"/>
      <c r="I22" s="71">
        <v>44.394506904899998</v>
      </c>
      <c r="J22" s="70"/>
      <c r="K22" s="71">
        <v>53.498397512399997</v>
      </c>
      <c r="L22" s="70"/>
      <c r="M22" s="71">
        <v>57.944177864699995</v>
      </c>
      <c r="O22" s="18"/>
    </row>
    <row r="23" spans="1:15">
      <c r="A23" s="44" t="s">
        <v>138</v>
      </c>
      <c r="B23" s="70"/>
      <c r="C23" s="71">
        <v>1.4284882585000001</v>
      </c>
      <c r="D23" s="70"/>
      <c r="E23" s="71">
        <v>2.6955575848</v>
      </c>
      <c r="F23" s="70"/>
      <c r="G23" s="71">
        <v>5.3316920013000004</v>
      </c>
      <c r="H23" s="70"/>
      <c r="I23" s="71">
        <v>7.3469471876999997</v>
      </c>
      <c r="J23" s="70"/>
      <c r="K23" s="71">
        <v>6.9262304770999998</v>
      </c>
      <c r="L23" s="70"/>
      <c r="M23" s="71">
        <v>8.4925862886000001</v>
      </c>
      <c r="O23" s="18"/>
    </row>
    <row r="24" spans="1:15">
      <c r="B24" s="72"/>
      <c r="C24" s="73">
        <v>100.0000000006</v>
      </c>
      <c r="D24" s="72"/>
      <c r="E24" s="73">
        <v>100.0000000006</v>
      </c>
      <c r="F24" s="72"/>
      <c r="G24" s="73">
        <v>99.999999998099995</v>
      </c>
      <c r="H24" s="72"/>
      <c r="I24" s="73">
        <v>100.00000000129999</v>
      </c>
      <c r="J24" s="72"/>
      <c r="K24" s="73">
        <v>100.00000000119999</v>
      </c>
      <c r="L24" s="72"/>
      <c r="M24" s="73">
        <v>100.000000007</v>
      </c>
      <c r="O24" s="18"/>
    </row>
    <row r="25" spans="1:15">
      <c r="A25" s="61" t="s">
        <v>45</v>
      </c>
      <c r="B25" s="70"/>
      <c r="C25" s="71">
        <v>14.284306297099999</v>
      </c>
      <c r="D25" s="70"/>
      <c r="E25" s="71">
        <v>29.480804053600004</v>
      </c>
      <c r="F25" s="70"/>
      <c r="G25" s="71">
        <v>50.401961367200002</v>
      </c>
      <c r="H25" s="70"/>
      <c r="I25" s="71">
        <v>70.713891393599994</v>
      </c>
      <c r="J25" s="70"/>
      <c r="K25" s="71">
        <v>85.122303651099998</v>
      </c>
      <c r="L25" s="70"/>
      <c r="M25" s="71">
        <v>94.896698978199993</v>
      </c>
      <c r="O25" s="18"/>
    </row>
    <row r="26" spans="1:15">
      <c r="A26" s="61" t="s">
        <v>42</v>
      </c>
      <c r="B26" s="70"/>
      <c r="C26" s="71">
        <v>85.715693703499994</v>
      </c>
      <c r="D26" s="70"/>
      <c r="E26" s="71">
        <v>70.519195947</v>
      </c>
      <c r="F26" s="70"/>
      <c r="G26" s="71">
        <v>49.598038630900007</v>
      </c>
      <c r="H26" s="70"/>
      <c r="I26" s="71">
        <v>29.286108607700001</v>
      </c>
      <c r="J26" s="70"/>
      <c r="K26" s="71">
        <v>14.877696350099999</v>
      </c>
      <c r="L26" s="70"/>
      <c r="M26" s="71">
        <v>5.1033010288000007</v>
      </c>
      <c r="O26" s="18"/>
    </row>
    <row r="27" spans="1:15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O27" s="18"/>
    </row>
    <row r="28" spans="1:15">
      <c r="A28" s="49" t="s">
        <v>61</v>
      </c>
      <c r="O28" s="18"/>
    </row>
    <row r="29" spans="1:15" ht="22.5" customHeight="1" thickBot="1">
      <c r="A29" s="78"/>
      <c r="B29" s="78" t="s">
        <v>42</v>
      </c>
      <c r="C29" s="78"/>
      <c r="D29" s="78" t="s">
        <v>43</v>
      </c>
      <c r="E29" s="78"/>
      <c r="F29" s="78" t="s">
        <v>44</v>
      </c>
      <c r="G29" s="78"/>
      <c r="H29" s="78" t="s">
        <v>45</v>
      </c>
      <c r="I29" s="78"/>
      <c r="J29" s="78" t="s">
        <v>46</v>
      </c>
      <c r="K29" s="78"/>
      <c r="L29" s="78" t="s">
        <v>47</v>
      </c>
      <c r="M29" s="78"/>
    </row>
    <row r="30" spans="1:15">
      <c r="A30" s="63" t="s">
        <v>62</v>
      </c>
      <c r="B30" s="64">
        <v>8859</v>
      </c>
      <c r="C30" s="65"/>
      <c r="D30" s="64">
        <v>8859</v>
      </c>
      <c r="E30" s="65"/>
      <c r="F30" s="64">
        <v>9034</v>
      </c>
      <c r="G30" s="65"/>
      <c r="H30" s="64">
        <v>9034</v>
      </c>
      <c r="I30" s="65"/>
      <c r="J30" s="64">
        <v>9504</v>
      </c>
      <c r="K30" s="65"/>
      <c r="L30" s="64">
        <v>9504</v>
      </c>
      <c r="M30" s="74"/>
      <c r="O30" s="18"/>
    </row>
    <row r="31" spans="1:15">
      <c r="A31" s="63" t="s">
        <v>118</v>
      </c>
      <c r="B31" s="64">
        <v>215994.03664476701</v>
      </c>
      <c r="C31" s="65"/>
      <c r="D31" s="64">
        <v>217774.84275840598</v>
      </c>
      <c r="E31" s="65"/>
      <c r="F31" s="64">
        <v>217181.483365919</v>
      </c>
      <c r="G31" s="65"/>
      <c r="H31" s="64">
        <v>224089.73953848798</v>
      </c>
      <c r="I31" s="65"/>
      <c r="J31" s="64">
        <v>138392.77317275701</v>
      </c>
      <c r="K31" s="65"/>
      <c r="L31" s="64">
        <v>135192.082182732</v>
      </c>
      <c r="M31" s="74"/>
      <c r="O31" s="18"/>
    </row>
    <row r="32" spans="1:15">
      <c r="A32" s="63" t="s">
        <v>63</v>
      </c>
      <c r="B32" s="66">
        <v>1.6593109729</v>
      </c>
      <c r="C32" s="56"/>
      <c r="D32" s="66">
        <v>1.6629531552000001</v>
      </c>
      <c r="E32" s="56"/>
      <c r="F32" s="66">
        <v>1.6638190584999999</v>
      </c>
      <c r="G32" s="56"/>
      <c r="H32" s="66">
        <v>1.6763217733</v>
      </c>
      <c r="I32" s="56"/>
      <c r="J32" s="66">
        <v>1.5062691587999999</v>
      </c>
      <c r="K32" s="56"/>
      <c r="L32" s="66">
        <v>1.5057021399999999</v>
      </c>
      <c r="M32" s="74"/>
      <c r="O32" s="18"/>
    </row>
    <row r="33" spans="1:15">
      <c r="A33" s="63" t="s">
        <v>64</v>
      </c>
      <c r="B33" s="66">
        <v>0.41528909619999999</v>
      </c>
      <c r="C33" s="56"/>
      <c r="D33" s="66">
        <v>0.41774679609999998</v>
      </c>
      <c r="E33" s="56"/>
      <c r="F33" s="66">
        <v>0.41080715330000001</v>
      </c>
      <c r="G33" s="56"/>
      <c r="H33" s="66">
        <v>0.41466094209999999</v>
      </c>
      <c r="I33" s="56"/>
      <c r="J33" s="66">
        <v>0.35257272299999998</v>
      </c>
      <c r="K33" s="56"/>
      <c r="L33" s="66">
        <v>0.35097757330000001</v>
      </c>
      <c r="M33" s="75"/>
      <c r="O33" s="18"/>
    </row>
    <row r="34" spans="1:15">
      <c r="O34" s="18"/>
    </row>
    <row r="35" spans="1:15">
      <c r="A35" s="49" t="s">
        <v>65</v>
      </c>
      <c r="O35" s="18"/>
    </row>
    <row r="36" spans="1:15" ht="15.75" thickBot="1">
      <c r="A36" s="78"/>
      <c r="B36" s="81" t="s">
        <v>42</v>
      </c>
      <c r="C36" s="81"/>
      <c r="D36" s="81" t="s">
        <v>43</v>
      </c>
      <c r="E36" s="81"/>
      <c r="F36" s="81" t="s">
        <v>44</v>
      </c>
      <c r="G36" s="81"/>
      <c r="H36" s="81" t="s">
        <v>45</v>
      </c>
      <c r="I36" s="81"/>
      <c r="J36" s="81" t="s">
        <v>46</v>
      </c>
      <c r="K36" s="81"/>
      <c r="L36" s="81" t="s">
        <v>47</v>
      </c>
      <c r="M36" s="81"/>
    </row>
    <row r="37" spans="1:15">
      <c r="A37" s="52"/>
      <c r="B37" s="52" t="s">
        <v>66</v>
      </c>
      <c r="C37" s="52" t="s">
        <v>0</v>
      </c>
      <c r="D37" s="52" t="s">
        <v>66</v>
      </c>
      <c r="E37" s="52" t="s">
        <v>0</v>
      </c>
      <c r="F37" s="52" t="s">
        <v>66</v>
      </c>
      <c r="G37" s="52" t="s">
        <v>0</v>
      </c>
      <c r="H37" s="52" t="s">
        <v>66</v>
      </c>
      <c r="I37" s="52" t="s">
        <v>0</v>
      </c>
      <c r="J37" s="52" t="s">
        <v>66</v>
      </c>
      <c r="K37" s="52" t="s">
        <v>0</v>
      </c>
      <c r="L37" s="52" t="s">
        <v>66</v>
      </c>
      <c r="M37" s="52" t="s">
        <v>0</v>
      </c>
    </row>
    <row r="38" spans="1:15">
      <c r="A38" s="63">
        <v>1</v>
      </c>
      <c r="B38" s="53" t="s">
        <v>68</v>
      </c>
      <c r="C38" s="54">
        <v>42.396019621600004</v>
      </c>
      <c r="D38" s="53" t="s">
        <v>68</v>
      </c>
      <c r="E38" s="54">
        <v>42.172920059299997</v>
      </c>
      <c r="F38" s="53" t="s">
        <v>68</v>
      </c>
      <c r="G38" s="54">
        <v>43.938141381500003</v>
      </c>
      <c r="H38" s="53" t="s">
        <v>68</v>
      </c>
      <c r="I38" s="54">
        <v>45.408642928699997</v>
      </c>
      <c r="J38" s="53" t="s">
        <v>68</v>
      </c>
      <c r="K38" s="54">
        <v>44.726990072500001</v>
      </c>
      <c r="L38" s="53" t="s">
        <v>68</v>
      </c>
      <c r="M38" s="54">
        <v>43.903532285300003</v>
      </c>
      <c r="O38" s="18"/>
    </row>
    <row r="39" spans="1:15">
      <c r="A39" s="63">
        <v>2</v>
      </c>
      <c r="B39" s="53" t="s">
        <v>67</v>
      </c>
      <c r="C39" s="54">
        <v>33.773986707699997</v>
      </c>
      <c r="D39" s="53" t="s">
        <v>67</v>
      </c>
      <c r="E39" s="54">
        <v>34.012053980899999</v>
      </c>
      <c r="F39" s="53" t="s">
        <v>67</v>
      </c>
      <c r="G39" s="54">
        <v>31.213954103300001</v>
      </c>
      <c r="H39" s="53" t="s">
        <v>67</v>
      </c>
      <c r="I39" s="54">
        <v>29.505307363700002</v>
      </c>
      <c r="J39" s="53" t="s">
        <v>67</v>
      </c>
      <c r="K39" s="54">
        <v>30.650636261900001</v>
      </c>
      <c r="L39" s="53" t="s">
        <v>67</v>
      </c>
      <c r="M39" s="54">
        <v>31.793104600700001</v>
      </c>
      <c r="O39" s="18"/>
    </row>
    <row r="40" spans="1:15">
      <c r="A40" s="63">
        <v>3</v>
      </c>
      <c r="B40" s="53" t="s">
        <v>69</v>
      </c>
      <c r="C40" s="54">
        <v>4.0418274471000002</v>
      </c>
      <c r="D40" s="53" t="s">
        <v>69</v>
      </c>
      <c r="E40" s="54">
        <v>4.0239807422</v>
      </c>
      <c r="F40" s="53" t="s">
        <v>69</v>
      </c>
      <c r="G40" s="54">
        <v>4.1873658503</v>
      </c>
      <c r="H40" s="53" t="s">
        <v>69</v>
      </c>
      <c r="I40" s="54">
        <v>4.3290937449999998</v>
      </c>
      <c r="J40" s="53" t="s">
        <v>69</v>
      </c>
      <c r="K40" s="54">
        <v>4.3315753848999998</v>
      </c>
      <c r="L40" s="53" t="s">
        <v>69</v>
      </c>
      <c r="M40" s="54">
        <v>4.2481261607</v>
      </c>
      <c r="O40" s="18"/>
    </row>
    <row r="41" spans="1:15">
      <c r="A41" s="63">
        <v>4</v>
      </c>
      <c r="B41" s="53" t="s">
        <v>70</v>
      </c>
      <c r="C41" s="54">
        <v>2.3858496250999996</v>
      </c>
      <c r="D41" s="53" t="s">
        <v>70</v>
      </c>
      <c r="E41" s="54">
        <v>2.3820593830000001</v>
      </c>
      <c r="F41" s="53" t="s">
        <v>70</v>
      </c>
      <c r="G41" s="54">
        <v>2.4688431723000002</v>
      </c>
      <c r="H41" s="53" t="s">
        <v>70</v>
      </c>
      <c r="I41" s="54">
        <v>2.5555336020000001</v>
      </c>
      <c r="J41" s="53" t="s">
        <v>70</v>
      </c>
      <c r="K41" s="54">
        <v>2.4981990081999998</v>
      </c>
      <c r="L41" s="53" t="s">
        <v>70</v>
      </c>
      <c r="M41" s="54">
        <v>2.4389973896999999</v>
      </c>
      <c r="O41" s="18"/>
    </row>
    <row r="42" spans="1:15">
      <c r="A42" s="63">
        <v>5</v>
      </c>
      <c r="B42" s="53" t="s">
        <v>71</v>
      </c>
      <c r="C42" s="54">
        <v>2.1064237454999999</v>
      </c>
      <c r="D42" s="53" t="s">
        <v>71</v>
      </c>
      <c r="E42" s="54">
        <v>2.1154461230999999</v>
      </c>
      <c r="F42" s="53" t="s">
        <v>119</v>
      </c>
      <c r="G42" s="54">
        <v>2.2005702228000001</v>
      </c>
      <c r="H42" s="53" t="s">
        <v>71</v>
      </c>
      <c r="I42" s="54">
        <v>2.2564430154999999</v>
      </c>
      <c r="J42" s="53" t="s">
        <v>71</v>
      </c>
      <c r="K42" s="54">
        <v>2.1540997842</v>
      </c>
      <c r="L42" s="53" t="s">
        <v>71</v>
      </c>
      <c r="M42" s="54">
        <v>2.0957314743</v>
      </c>
      <c r="O42" s="18"/>
    </row>
    <row r="43" spans="1:15">
      <c r="A43" s="63">
        <v>6</v>
      </c>
      <c r="B43" s="53" t="s">
        <v>119</v>
      </c>
      <c r="C43" s="54">
        <v>2.0731398910999999</v>
      </c>
      <c r="D43" s="53" t="s">
        <v>119</v>
      </c>
      <c r="E43" s="54">
        <v>2.0701483244999999</v>
      </c>
      <c r="F43" s="53" t="s">
        <v>71</v>
      </c>
      <c r="G43" s="54">
        <v>2.1743490680000002</v>
      </c>
      <c r="H43" s="53" t="s">
        <v>119</v>
      </c>
      <c r="I43" s="54">
        <v>2.0980155919000003</v>
      </c>
      <c r="J43" s="53" t="s">
        <v>119</v>
      </c>
      <c r="K43" s="54">
        <v>2.0260977970999998</v>
      </c>
      <c r="L43" s="53" t="s">
        <v>119</v>
      </c>
      <c r="M43" s="54">
        <v>2.0535993030999999</v>
      </c>
      <c r="O43" s="18"/>
    </row>
    <row r="44" spans="1:15">
      <c r="A44" s="63">
        <v>7</v>
      </c>
      <c r="B44" s="53" t="s">
        <v>72</v>
      </c>
      <c r="C44" s="54">
        <v>1.3515831045</v>
      </c>
      <c r="D44" s="53" t="s">
        <v>73</v>
      </c>
      <c r="E44" s="54">
        <v>1.3621720015000001</v>
      </c>
      <c r="F44" s="53" t="s">
        <v>72</v>
      </c>
      <c r="G44" s="54">
        <v>1.395304297</v>
      </c>
      <c r="H44" s="53" t="s">
        <v>72</v>
      </c>
      <c r="I44" s="54">
        <v>1.4478373682999999</v>
      </c>
      <c r="J44" s="53" t="s">
        <v>73</v>
      </c>
      <c r="K44" s="54">
        <v>1.4411591151000001</v>
      </c>
      <c r="L44" s="53" t="s">
        <v>73</v>
      </c>
      <c r="M44" s="54">
        <v>1.3897662561999999</v>
      </c>
      <c r="O44" s="18"/>
    </row>
    <row r="45" spans="1:15">
      <c r="A45" s="63">
        <v>8</v>
      </c>
      <c r="B45" s="53" t="s">
        <v>73</v>
      </c>
      <c r="C45" s="54">
        <v>1.3485471434</v>
      </c>
      <c r="D45" s="53" t="s">
        <v>72</v>
      </c>
      <c r="E45" s="54">
        <v>1.357055393</v>
      </c>
      <c r="F45" s="53" t="s">
        <v>73</v>
      </c>
      <c r="G45" s="54">
        <v>1.3886396650999999</v>
      </c>
      <c r="H45" s="53" t="s">
        <v>73</v>
      </c>
      <c r="I45" s="54">
        <v>1.4447227230999999</v>
      </c>
      <c r="J45" s="53" t="s">
        <v>72</v>
      </c>
      <c r="K45" s="54">
        <v>1.3904753456999999</v>
      </c>
      <c r="L45" s="53" t="s">
        <v>72</v>
      </c>
      <c r="M45" s="54">
        <v>1.3460477195</v>
      </c>
      <c r="O45" s="18"/>
    </row>
    <row r="46" spans="1:15">
      <c r="A46" s="63">
        <v>9</v>
      </c>
      <c r="B46" s="53" t="s">
        <v>149</v>
      </c>
      <c r="C46" s="54">
        <v>1.2721540568</v>
      </c>
      <c r="D46" s="53" t="s">
        <v>149</v>
      </c>
      <c r="E46" s="54">
        <v>1.2705428161999999</v>
      </c>
      <c r="F46" s="53" t="s">
        <v>149</v>
      </c>
      <c r="G46" s="54">
        <v>1.3503914451000001</v>
      </c>
      <c r="H46" s="53" t="s">
        <v>149</v>
      </c>
      <c r="I46" s="54">
        <v>1.2871161327</v>
      </c>
      <c r="J46" s="53" t="s">
        <v>149</v>
      </c>
      <c r="K46" s="54">
        <v>1.2396826288</v>
      </c>
      <c r="L46" s="53" t="s">
        <v>149</v>
      </c>
      <c r="M46" s="54">
        <v>1.2566291598000001</v>
      </c>
      <c r="O46" s="18"/>
    </row>
    <row r="47" spans="1:15">
      <c r="A47" s="63">
        <v>10</v>
      </c>
      <c r="B47" s="53" t="s">
        <v>137</v>
      </c>
      <c r="C47" s="54">
        <v>1.2499637493</v>
      </c>
      <c r="D47" s="53" t="s">
        <v>137</v>
      </c>
      <c r="E47" s="54">
        <v>1.2477308031000001</v>
      </c>
      <c r="F47" s="53" t="s">
        <v>137</v>
      </c>
      <c r="G47" s="54">
        <v>1.3269841813000001</v>
      </c>
      <c r="H47" s="53" t="s">
        <v>137</v>
      </c>
      <c r="I47" s="54">
        <v>1.2649484271</v>
      </c>
      <c r="J47" s="53" t="s">
        <v>137</v>
      </c>
      <c r="K47" s="54">
        <v>1.2181764362999998</v>
      </c>
      <c r="L47" s="53" t="s">
        <v>137</v>
      </c>
      <c r="M47" s="54">
        <v>1.2353319429</v>
      </c>
      <c r="O47" s="18"/>
    </row>
    <row r="48" spans="1:15">
      <c r="O48" s="18"/>
    </row>
    <row r="49" spans="1:15">
      <c r="A49" s="49" t="s">
        <v>74</v>
      </c>
      <c r="O49" s="18"/>
    </row>
    <row r="50" spans="1:15" ht="15.75" thickBot="1">
      <c r="A50" s="78"/>
      <c r="B50" s="81" t="s">
        <v>42</v>
      </c>
      <c r="C50" s="81"/>
      <c r="D50" s="81" t="s">
        <v>43</v>
      </c>
      <c r="E50" s="81"/>
      <c r="F50" s="81" t="s">
        <v>44</v>
      </c>
      <c r="G50" s="81"/>
      <c r="H50" s="81" t="s">
        <v>45</v>
      </c>
      <c r="I50" s="81"/>
      <c r="J50" s="81" t="s">
        <v>46</v>
      </c>
      <c r="K50" s="81"/>
      <c r="L50" s="81" t="s">
        <v>47</v>
      </c>
      <c r="M50" s="81"/>
    </row>
    <row r="51" spans="1:15">
      <c r="A51" s="52"/>
      <c r="B51" s="52" t="s">
        <v>75</v>
      </c>
      <c r="C51" s="52" t="s">
        <v>0</v>
      </c>
      <c r="D51" s="52" t="s">
        <v>75</v>
      </c>
      <c r="E51" s="52" t="s">
        <v>0</v>
      </c>
      <c r="F51" s="52" t="s">
        <v>75</v>
      </c>
      <c r="G51" s="52" t="s">
        <v>0</v>
      </c>
      <c r="H51" s="52" t="s">
        <v>75</v>
      </c>
      <c r="I51" s="52" t="s">
        <v>0</v>
      </c>
      <c r="J51" s="52" t="s">
        <v>75</v>
      </c>
      <c r="K51" s="52" t="s">
        <v>0</v>
      </c>
      <c r="L51" s="52" t="s">
        <v>75</v>
      </c>
      <c r="M51" s="52" t="s">
        <v>0</v>
      </c>
    </row>
    <row r="52" spans="1:15">
      <c r="A52" s="63">
        <v>1</v>
      </c>
      <c r="B52" s="53" t="s">
        <v>134</v>
      </c>
      <c r="C52" s="54">
        <v>3.1118474698999998</v>
      </c>
      <c r="D52" s="53" t="s">
        <v>134</v>
      </c>
      <c r="E52" s="54">
        <v>3.1465276551000003</v>
      </c>
      <c r="F52" s="53" t="s">
        <v>134</v>
      </c>
      <c r="G52" s="54">
        <v>2.3915019174000003</v>
      </c>
      <c r="H52" s="53" t="s">
        <v>134</v>
      </c>
      <c r="I52" s="54">
        <v>2.2577267097</v>
      </c>
      <c r="J52" s="53" t="s">
        <v>134</v>
      </c>
      <c r="K52" s="54">
        <v>1.3166790901000001</v>
      </c>
      <c r="L52" s="53" t="s">
        <v>134</v>
      </c>
      <c r="M52" s="54">
        <v>1.3868578659999999</v>
      </c>
      <c r="O52" s="18"/>
    </row>
    <row r="53" spans="1:15">
      <c r="A53" s="63">
        <v>2</v>
      </c>
      <c r="B53" s="53" t="s">
        <v>121</v>
      </c>
      <c r="C53" s="54">
        <v>2.0109416684000001</v>
      </c>
      <c r="D53" s="53" t="s">
        <v>121</v>
      </c>
      <c r="E53" s="54">
        <v>2.0333527378</v>
      </c>
      <c r="F53" s="53" t="s">
        <v>124</v>
      </c>
      <c r="G53" s="54">
        <v>1.9236640220999999</v>
      </c>
      <c r="H53" s="53" t="s">
        <v>124</v>
      </c>
      <c r="I53" s="54">
        <v>2.0013547973999999</v>
      </c>
      <c r="J53" s="53" t="s">
        <v>123</v>
      </c>
      <c r="K53" s="54">
        <v>1.2547476933000001</v>
      </c>
      <c r="L53" s="53" t="s">
        <v>123</v>
      </c>
      <c r="M53" s="54">
        <v>1.2728565904</v>
      </c>
      <c r="O53" s="18"/>
    </row>
    <row r="54" spans="1:15">
      <c r="A54" s="63">
        <v>3</v>
      </c>
      <c r="B54" s="53" t="s">
        <v>124</v>
      </c>
      <c r="C54" s="54">
        <v>1.8681274221999999</v>
      </c>
      <c r="D54" s="53" t="s">
        <v>124</v>
      </c>
      <c r="E54" s="54">
        <v>1.8870016232</v>
      </c>
      <c r="F54" s="53" t="s">
        <v>136</v>
      </c>
      <c r="G54" s="54">
        <v>1.6558252652000001</v>
      </c>
      <c r="H54" s="53" t="s">
        <v>136</v>
      </c>
      <c r="I54" s="54">
        <v>1.7226988705000001</v>
      </c>
      <c r="J54" s="53" t="s">
        <v>121</v>
      </c>
      <c r="K54" s="54">
        <v>1.15754472</v>
      </c>
      <c r="L54" s="53" t="s">
        <v>121</v>
      </c>
      <c r="M54" s="54">
        <v>1.1867321118999998</v>
      </c>
      <c r="O54" s="18"/>
    </row>
    <row r="55" spans="1:15">
      <c r="A55" s="63">
        <v>4</v>
      </c>
      <c r="B55" s="53" t="s">
        <v>136</v>
      </c>
      <c r="C55" s="54">
        <v>1.6080212287</v>
      </c>
      <c r="D55" s="53" t="s">
        <v>136</v>
      </c>
      <c r="E55" s="54">
        <v>1.6242675059</v>
      </c>
      <c r="F55" s="53" t="s">
        <v>121</v>
      </c>
      <c r="G55" s="54">
        <v>1.2412406492000001</v>
      </c>
      <c r="H55" s="53" t="s">
        <v>121</v>
      </c>
      <c r="I55" s="54">
        <v>1.1718084549000001</v>
      </c>
      <c r="J55" s="53" t="s">
        <v>76</v>
      </c>
      <c r="K55" s="54">
        <v>1.0285947876000001</v>
      </c>
      <c r="L55" s="53" t="s">
        <v>76</v>
      </c>
      <c r="M55" s="54">
        <v>1.0397968368999999</v>
      </c>
      <c r="O55" s="18"/>
    </row>
    <row r="56" spans="1:15">
      <c r="A56" s="63">
        <v>5</v>
      </c>
      <c r="B56" s="53" t="s">
        <v>123</v>
      </c>
      <c r="C56" s="54">
        <v>1.4389595133999999</v>
      </c>
      <c r="D56" s="53" t="s">
        <v>123</v>
      </c>
      <c r="E56" s="54">
        <v>1.4549960905999999</v>
      </c>
      <c r="F56" s="53" t="s">
        <v>139</v>
      </c>
      <c r="G56" s="54">
        <v>1.0255477800999999</v>
      </c>
      <c r="H56" s="53" t="s">
        <v>139</v>
      </c>
      <c r="I56" s="54">
        <v>0.96818095699999995</v>
      </c>
      <c r="J56" s="53" t="s">
        <v>122</v>
      </c>
      <c r="K56" s="54">
        <v>1.0034024666000001</v>
      </c>
      <c r="L56" s="53" t="s">
        <v>122</v>
      </c>
      <c r="M56" s="54">
        <v>1.0132310223000001</v>
      </c>
      <c r="O56" s="18"/>
    </row>
    <row r="57" spans="1:15">
      <c r="A57" s="63">
        <v>6</v>
      </c>
      <c r="B57" s="53" t="s">
        <v>148</v>
      </c>
      <c r="C57" s="54">
        <v>1.3644349585</v>
      </c>
      <c r="D57" s="53" t="s">
        <v>148</v>
      </c>
      <c r="E57" s="54">
        <v>1.3796409920000001</v>
      </c>
      <c r="F57" s="53" t="s">
        <v>123</v>
      </c>
      <c r="G57" s="54">
        <v>0.987057564</v>
      </c>
      <c r="H57" s="53" t="s">
        <v>123</v>
      </c>
      <c r="I57" s="54">
        <v>0.93184379659999994</v>
      </c>
      <c r="J57" s="53" t="s">
        <v>124</v>
      </c>
      <c r="K57" s="54">
        <v>0.9517499009999999</v>
      </c>
      <c r="L57" s="53" t="s">
        <v>148</v>
      </c>
      <c r="M57" s="54">
        <v>0.95392346269999995</v>
      </c>
      <c r="O57" s="18"/>
    </row>
    <row r="58" spans="1:15">
      <c r="A58" s="63">
        <v>7</v>
      </c>
      <c r="B58" s="53" t="s">
        <v>122</v>
      </c>
      <c r="C58" s="54">
        <v>1.2412228705000001</v>
      </c>
      <c r="D58" s="53" t="s">
        <v>122</v>
      </c>
      <c r="E58" s="54">
        <v>1.2550557589</v>
      </c>
      <c r="F58" s="53" t="s">
        <v>148</v>
      </c>
      <c r="G58" s="54">
        <v>0.83527977860000002</v>
      </c>
      <c r="H58" s="53" t="s">
        <v>140</v>
      </c>
      <c r="I58" s="54">
        <v>0.83708489220000004</v>
      </c>
      <c r="J58" s="53" t="s">
        <v>148</v>
      </c>
      <c r="K58" s="54">
        <v>0.93668950909999993</v>
      </c>
      <c r="L58" s="53" t="s">
        <v>124</v>
      </c>
      <c r="M58" s="54">
        <v>0.92746128189999999</v>
      </c>
      <c r="O58" s="18"/>
    </row>
    <row r="59" spans="1:15">
      <c r="A59" s="63">
        <v>8</v>
      </c>
      <c r="B59" s="53" t="s">
        <v>76</v>
      </c>
      <c r="C59" s="54">
        <v>1.2074135527999998</v>
      </c>
      <c r="D59" s="53" t="s">
        <v>76</v>
      </c>
      <c r="E59" s="54">
        <v>1.2208696511000001</v>
      </c>
      <c r="F59" s="53" t="s">
        <v>140</v>
      </c>
      <c r="G59" s="54">
        <v>0.8045900171</v>
      </c>
      <c r="H59" s="53" t="s">
        <v>148</v>
      </c>
      <c r="I59" s="54">
        <v>0.78855611720000007</v>
      </c>
      <c r="J59" s="53" t="s">
        <v>136</v>
      </c>
      <c r="K59" s="54">
        <v>0.81923429149999993</v>
      </c>
      <c r="L59" s="53" t="s">
        <v>136</v>
      </c>
      <c r="M59" s="54">
        <v>0.79832746539999999</v>
      </c>
      <c r="O59" s="18"/>
    </row>
    <row r="60" spans="1:15">
      <c r="A60" s="63">
        <v>9</v>
      </c>
      <c r="B60" s="53" t="s">
        <v>77</v>
      </c>
      <c r="C60" s="54">
        <v>1.1294148829999999</v>
      </c>
      <c r="D60" s="53" t="s">
        <v>77</v>
      </c>
      <c r="E60" s="54">
        <v>1.1420017201000001</v>
      </c>
      <c r="F60" s="53" t="s">
        <v>135</v>
      </c>
      <c r="G60" s="54">
        <v>0.73777224080000003</v>
      </c>
      <c r="H60" s="53" t="s">
        <v>135</v>
      </c>
      <c r="I60" s="54">
        <v>0.76756855479999997</v>
      </c>
      <c r="J60" s="53" t="s">
        <v>77</v>
      </c>
      <c r="K60" s="54">
        <v>0.56405134239999999</v>
      </c>
      <c r="L60" s="53" t="s">
        <v>77</v>
      </c>
      <c r="M60" s="54">
        <v>0.57724517340000003</v>
      </c>
      <c r="O60" s="18"/>
    </row>
    <row r="61" spans="1:15">
      <c r="A61" s="63">
        <v>10</v>
      </c>
      <c r="B61" s="53" t="s">
        <v>147</v>
      </c>
      <c r="C61" s="54">
        <v>0.90822379559999999</v>
      </c>
      <c r="D61" s="53" t="s">
        <v>147</v>
      </c>
      <c r="E61" s="54">
        <v>0.91834555439999999</v>
      </c>
      <c r="F61" s="53" t="s">
        <v>76</v>
      </c>
      <c r="G61" s="54">
        <v>0.71264593320000003</v>
      </c>
      <c r="H61" s="53" t="s">
        <v>76</v>
      </c>
      <c r="I61" s="54">
        <v>0.67278213170000001</v>
      </c>
      <c r="J61" s="53" t="s">
        <v>142</v>
      </c>
      <c r="K61" s="54">
        <v>0.53959080680000004</v>
      </c>
      <c r="L61" s="53" t="s">
        <v>142</v>
      </c>
      <c r="M61" s="54">
        <v>0.55099942310000005</v>
      </c>
      <c r="O61" s="18"/>
    </row>
    <row r="62" spans="1:15">
      <c r="A62" s="63"/>
      <c r="O62" s="18"/>
    </row>
    <row r="63" spans="1:15">
      <c r="O63" s="18"/>
    </row>
    <row r="64" spans="1:15">
      <c r="A64" s="49" t="s">
        <v>78</v>
      </c>
      <c r="O64" s="18"/>
    </row>
    <row r="65" spans="1:15" ht="15.75" thickBot="1">
      <c r="A65" s="78"/>
      <c r="B65" s="78" t="s">
        <v>42</v>
      </c>
      <c r="C65" s="78"/>
      <c r="D65" s="78" t="s">
        <v>43</v>
      </c>
      <c r="E65" s="78"/>
      <c r="F65" s="78" t="s">
        <v>44</v>
      </c>
      <c r="G65" s="78"/>
      <c r="H65" s="78" t="s">
        <v>45</v>
      </c>
      <c r="I65" s="78"/>
      <c r="J65" s="78" t="s">
        <v>46</v>
      </c>
      <c r="K65" s="78"/>
      <c r="L65" s="78" t="s">
        <v>47</v>
      </c>
      <c r="M65" s="78"/>
    </row>
    <row r="66" spans="1:15">
      <c r="A66" s="63" t="s">
        <v>79</v>
      </c>
      <c r="B66" s="64">
        <v>508</v>
      </c>
      <c r="C66" s="67"/>
      <c r="D66" s="64">
        <v>972</v>
      </c>
      <c r="E66" s="67"/>
      <c r="F66" s="64">
        <v>897</v>
      </c>
      <c r="G66" s="67"/>
      <c r="H66" s="64">
        <v>475</v>
      </c>
      <c r="I66" s="67"/>
      <c r="J66" s="64">
        <v>475</v>
      </c>
      <c r="K66" s="67"/>
      <c r="L66" s="64">
        <v>475</v>
      </c>
      <c r="M66" s="67"/>
      <c r="O66" s="18"/>
    </row>
    <row r="67" spans="1:15">
      <c r="A67" s="63" t="s">
        <v>80</v>
      </c>
      <c r="B67" s="66">
        <v>4.4717000000000002</v>
      </c>
      <c r="C67" s="68"/>
      <c r="D67" s="66">
        <v>4.7149000000000001</v>
      </c>
      <c r="E67" s="68"/>
      <c r="F67" s="66">
        <v>4.9557000000000002</v>
      </c>
      <c r="G67" s="68"/>
      <c r="H67" s="66">
        <v>5.0740999999999996</v>
      </c>
      <c r="I67" s="68"/>
      <c r="J67" s="66">
        <v>5.0740999999999996</v>
      </c>
      <c r="K67" s="68"/>
      <c r="L67" s="66">
        <v>5.0740999999999996</v>
      </c>
      <c r="M67" s="67"/>
      <c r="O67" s="18"/>
    </row>
    <row r="68" spans="1:15">
      <c r="A68" s="63" t="s">
        <v>81</v>
      </c>
      <c r="B68" s="66">
        <v>2.1560694926547956</v>
      </c>
      <c r="C68" s="68"/>
      <c r="D68" s="66">
        <v>2.822782117224258</v>
      </c>
      <c r="E68" s="68"/>
      <c r="F68" s="66">
        <v>5.753669320577723</v>
      </c>
      <c r="G68" s="68"/>
      <c r="H68" s="66">
        <v>8.134580778488445</v>
      </c>
      <c r="I68" s="68"/>
      <c r="J68" s="66">
        <v>8.1345807748895123</v>
      </c>
      <c r="K68" s="68"/>
      <c r="L68" s="66">
        <v>8.1345807741545286</v>
      </c>
      <c r="M68" s="67"/>
      <c r="O68" s="18"/>
    </row>
    <row r="69" spans="1:15">
      <c r="A69" s="63" t="s">
        <v>82</v>
      </c>
      <c r="B69" s="66">
        <v>2.0476654354650186</v>
      </c>
      <c r="C69" s="68"/>
      <c r="D69" s="66">
        <v>2.5916112219494729</v>
      </c>
      <c r="E69" s="68"/>
      <c r="F69" s="66">
        <v>5.0535138065225196</v>
      </c>
      <c r="G69" s="68"/>
      <c r="H69" s="66">
        <v>7.0283127180030176</v>
      </c>
      <c r="I69" s="68"/>
      <c r="J69" s="66">
        <v>7.0283127171880215</v>
      </c>
      <c r="K69" s="68"/>
      <c r="L69" s="66">
        <v>7.028312709977067</v>
      </c>
      <c r="M69" s="68"/>
      <c r="O69" s="18"/>
    </row>
    <row r="70" spans="1:15">
      <c r="A70" s="69" t="s">
        <v>83</v>
      </c>
      <c r="B70" s="76"/>
      <c r="C70" s="75"/>
      <c r="D70" s="76"/>
      <c r="E70" s="75"/>
      <c r="F70" s="76"/>
      <c r="G70" s="75"/>
      <c r="H70" s="76"/>
      <c r="I70" s="75"/>
      <c r="J70" s="76"/>
      <c r="K70" s="75"/>
      <c r="L70" s="76"/>
      <c r="M70" s="75"/>
      <c r="O70" s="18"/>
    </row>
    <row r="71" spans="1:15">
      <c r="O71" s="18"/>
    </row>
    <row r="72" spans="1:15">
      <c r="A72" s="49" t="s">
        <v>84</v>
      </c>
      <c r="O72" s="18"/>
    </row>
    <row r="73" spans="1:15" ht="15.75" thickBot="1">
      <c r="A73" s="78"/>
      <c r="B73" s="78" t="s">
        <v>42</v>
      </c>
      <c r="C73" s="78"/>
      <c r="D73" s="78" t="s">
        <v>43</v>
      </c>
      <c r="E73" s="78"/>
      <c r="F73" s="78" t="s">
        <v>44</v>
      </c>
      <c r="G73" s="78"/>
      <c r="H73" s="78" t="s">
        <v>45</v>
      </c>
      <c r="I73" s="78"/>
      <c r="J73" s="78" t="s">
        <v>46</v>
      </c>
      <c r="K73" s="78"/>
      <c r="L73" s="78" t="s">
        <v>47</v>
      </c>
      <c r="M73" s="78"/>
    </row>
    <row r="74" spans="1:15">
      <c r="A74" s="63" t="s">
        <v>85</v>
      </c>
      <c r="B74" s="55">
        <v>10.631368546095283</v>
      </c>
      <c r="D74" s="55">
        <v>8.0872056298289756</v>
      </c>
      <c r="F74" s="55">
        <v>6.5774773077196942</v>
      </c>
      <c r="H74" s="55">
        <v>2.0987267023887815</v>
      </c>
      <c r="J74" s="55">
        <v>2.0987267211230023</v>
      </c>
      <c r="L74" s="55">
        <v>2.0987266343402524</v>
      </c>
      <c r="O74" s="18"/>
    </row>
    <row r="75" spans="1:15">
      <c r="A75" s="63" t="s">
        <v>86</v>
      </c>
      <c r="B75" s="55">
        <v>42.991131949659525</v>
      </c>
      <c r="D75" s="55">
        <v>42.013782886310288</v>
      </c>
      <c r="F75" s="55">
        <v>45.332693051846171</v>
      </c>
      <c r="H75" s="55">
        <v>46.099168984711916</v>
      </c>
      <c r="J75" s="55">
        <v>46.09916868690118</v>
      </c>
      <c r="L75" s="55">
        <v>46.099168454134301</v>
      </c>
      <c r="O75" s="18"/>
    </row>
    <row r="76" spans="1:15">
      <c r="A76" s="63" t="s">
        <v>87</v>
      </c>
      <c r="B76" s="55">
        <v>46.117371429636897</v>
      </c>
      <c r="D76" s="55">
        <v>49.596390091454055</v>
      </c>
      <c r="F76" s="55">
        <v>48.089829640434118</v>
      </c>
      <c r="H76" s="55">
        <v>51.802104312899345</v>
      </c>
      <c r="J76" s="55">
        <v>51.802104591975926</v>
      </c>
      <c r="L76" s="55">
        <v>51.802104911525589</v>
      </c>
      <c r="O76" s="18"/>
    </row>
    <row r="77" spans="1:15">
      <c r="A77" s="63" t="s">
        <v>88</v>
      </c>
      <c r="B77" s="55">
        <v>0</v>
      </c>
      <c r="D77" s="55">
        <v>0</v>
      </c>
      <c r="F77" s="55">
        <v>0</v>
      </c>
      <c r="H77" s="55">
        <v>0</v>
      </c>
      <c r="J77" s="55">
        <v>0</v>
      </c>
      <c r="L77" s="55">
        <v>0</v>
      </c>
      <c r="O77" s="18"/>
    </row>
    <row r="78" spans="1:15">
      <c r="A78" s="63" t="s">
        <v>89</v>
      </c>
      <c r="B78" s="55">
        <v>0</v>
      </c>
      <c r="D78" s="55">
        <v>0</v>
      </c>
      <c r="F78" s="55">
        <v>0</v>
      </c>
      <c r="H78" s="55">
        <v>0</v>
      </c>
      <c r="J78" s="55">
        <v>0</v>
      </c>
      <c r="L78" s="55">
        <v>0</v>
      </c>
      <c r="O78" s="18"/>
    </row>
    <row r="79" spans="1:15">
      <c r="A79" s="63" t="s">
        <v>90</v>
      </c>
      <c r="B79" s="55">
        <v>0.26012807460824638</v>
      </c>
      <c r="D79" s="55">
        <v>0.30262139240655161</v>
      </c>
      <c r="F79" s="55">
        <v>0</v>
      </c>
      <c r="H79" s="55">
        <v>0</v>
      </c>
      <c r="J79" s="55">
        <v>0</v>
      </c>
      <c r="L79" s="55">
        <v>0</v>
      </c>
      <c r="O79" s="18"/>
    </row>
    <row r="80" spans="1:15">
      <c r="O80" s="18"/>
    </row>
    <row r="81" spans="1:23">
      <c r="A81" s="49" t="s">
        <v>91</v>
      </c>
      <c r="O81" s="18"/>
    </row>
    <row r="82" spans="1:23" ht="15.75" thickBot="1">
      <c r="A82" s="78"/>
      <c r="B82" s="81" t="s">
        <v>42</v>
      </c>
      <c r="C82" s="81"/>
      <c r="D82" s="81" t="s">
        <v>43</v>
      </c>
      <c r="E82" s="81"/>
      <c r="F82" s="81" t="s">
        <v>44</v>
      </c>
      <c r="G82" s="81"/>
      <c r="H82" s="81" t="s">
        <v>45</v>
      </c>
      <c r="I82" s="81"/>
      <c r="J82" s="81" t="s">
        <v>46</v>
      </c>
      <c r="K82" s="81"/>
      <c r="L82" s="81" t="s">
        <v>47</v>
      </c>
      <c r="M82" s="81"/>
    </row>
    <row r="83" spans="1:23">
      <c r="A83" s="63">
        <v>1</v>
      </c>
      <c r="B83" s="53" t="s">
        <v>95</v>
      </c>
      <c r="C83" s="54">
        <v>38.599476104043504</v>
      </c>
      <c r="D83" s="53" t="s">
        <v>95</v>
      </c>
      <c r="E83" s="54">
        <v>33.720745061307063</v>
      </c>
      <c r="F83" s="53" t="s">
        <v>92</v>
      </c>
      <c r="G83" s="54">
        <v>39.824944121765093</v>
      </c>
      <c r="H83" s="53" t="s">
        <v>92</v>
      </c>
      <c r="I83" s="54">
        <v>46.474690288092816</v>
      </c>
      <c r="J83" s="53" t="s">
        <v>92</v>
      </c>
      <c r="K83" s="54">
        <v>46.474690153753976</v>
      </c>
      <c r="L83" s="53" t="s">
        <v>92</v>
      </c>
      <c r="M83" s="54">
        <v>46.47469065170727</v>
      </c>
      <c r="O83" s="18"/>
    </row>
    <row r="84" spans="1:23">
      <c r="A84" s="63">
        <v>2</v>
      </c>
      <c r="B84" s="53" t="s">
        <v>92</v>
      </c>
      <c r="C84" s="54">
        <v>29.178514836602499</v>
      </c>
      <c r="D84" s="53" t="s">
        <v>92</v>
      </c>
      <c r="E84" s="54">
        <v>31.176280820940299</v>
      </c>
      <c r="F84" s="53" t="s">
        <v>94</v>
      </c>
      <c r="G84" s="54">
        <v>22.465616243516273</v>
      </c>
      <c r="H84" s="53" t="s">
        <v>94</v>
      </c>
      <c r="I84" s="54">
        <v>28.478015421241587</v>
      </c>
      <c r="J84" s="53" t="s">
        <v>94</v>
      </c>
      <c r="K84" s="54">
        <v>28.478015511321171</v>
      </c>
      <c r="L84" s="53" t="s">
        <v>94</v>
      </c>
      <c r="M84" s="54">
        <v>28.478015004121175</v>
      </c>
      <c r="O84" s="18"/>
    </row>
    <row r="85" spans="1:23">
      <c r="A85" s="63">
        <v>3</v>
      </c>
      <c r="B85" s="53" t="s">
        <v>94</v>
      </c>
      <c r="C85" s="54">
        <v>14.975801777824065</v>
      </c>
      <c r="D85" s="53" t="s">
        <v>94</v>
      </c>
      <c r="E85" s="54">
        <v>17.605560733246854</v>
      </c>
      <c r="F85" s="53" t="s">
        <v>95</v>
      </c>
      <c r="G85" s="54">
        <v>22.059704550072041</v>
      </c>
      <c r="H85" s="53" t="s">
        <v>95</v>
      </c>
      <c r="I85" s="54">
        <v>9.743692294527289</v>
      </c>
      <c r="J85" s="53" t="s">
        <v>95</v>
      </c>
      <c r="K85" s="54">
        <v>9.7436923670143507</v>
      </c>
      <c r="L85" s="53" t="s">
        <v>95</v>
      </c>
      <c r="M85" s="54">
        <v>9.7436923376201641</v>
      </c>
      <c r="O85" s="18"/>
    </row>
    <row r="86" spans="1:23">
      <c r="A86" s="63">
        <v>4</v>
      </c>
      <c r="B86" s="53" t="s">
        <v>96</v>
      </c>
      <c r="C86" s="54">
        <v>10.563131253805649</v>
      </c>
      <c r="D86" s="53" t="s">
        <v>96</v>
      </c>
      <c r="E86" s="54">
        <v>11.116652889559345</v>
      </c>
      <c r="F86" s="53" t="s">
        <v>96</v>
      </c>
      <c r="G86" s="54">
        <v>8.1830652164589708</v>
      </c>
      <c r="H86" s="53" t="s">
        <v>96</v>
      </c>
      <c r="I86" s="54">
        <v>7.7001586407971292</v>
      </c>
      <c r="J86" s="53" t="s">
        <v>96</v>
      </c>
      <c r="K86" s="54">
        <v>7.7001586040248764</v>
      </c>
      <c r="L86" s="53" t="s">
        <v>96</v>
      </c>
      <c r="M86" s="54">
        <v>7.700158474166269</v>
      </c>
      <c r="O86" s="18"/>
    </row>
    <row r="87" spans="1:23">
      <c r="A87" s="63">
        <v>5</v>
      </c>
      <c r="B87" s="53" t="s">
        <v>143</v>
      </c>
      <c r="C87" s="54">
        <v>2.4800791900921495</v>
      </c>
      <c r="D87" s="53" t="s">
        <v>143</v>
      </c>
      <c r="E87" s="54">
        <v>2.3871259072849416</v>
      </c>
      <c r="F87" s="53" t="s">
        <v>93</v>
      </c>
      <c r="G87" s="54">
        <v>2.9264731184162214</v>
      </c>
      <c r="H87" s="53" t="s">
        <v>93</v>
      </c>
      <c r="I87" s="54">
        <v>3.9282447116872108</v>
      </c>
      <c r="J87" s="53" t="s">
        <v>93</v>
      </c>
      <c r="K87" s="54">
        <v>3.9282447149453161</v>
      </c>
      <c r="L87" s="53" t="s">
        <v>93</v>
      </c>
      <c r="M87" s="54">
        <v>3.9282449429977322</v>
      </c>
      <c r="O87" s="18"/>
    </row>
    <row r="88" spans="1:23">
      <c r="A88" s="63"/>
      <c r="O88" s="18"/>
    </row>
    <row r="89" spans="1:23">
      <c r="A89" s="49" t="s">
        <v>97</v>
      </c>
      <c r="O89" s="18"/>
    </row>
    <row r="90" spans="1:23" ht="15.75" thickBot="1">
      <c r="A90" s="78"/>
      <c r="B90" s="78" t="s">
        <v>42</v>
      </c>
      <c r="C90" s="78"/>
      <c r="D90" s="78" t="s">
        <v>43</v>
      </c>
      <c r="E90" s="78"/>
      <c r="F90" s="78" t="s">
        <v>44</v>
      </c>
      <c r="G90" s="78"/>
      <c r="H90" s="78" t="s">
        <v>45</v>
      </c>
      <c r="I90" s="78"/>
      <c r="J90" s="78" t="s">
        <v>46</v>
      </c>
      <c r="K90" s="78"/>
      <c r="L90" s="78" t="s">
        <v>47</v>
      </c>
      <c r="M90" s="78"/>
      <c r="O90" s="30"/>
      <c r="P90" s="30"/>
      <c r="Q90" s="30"/>
      <c r="R90" s="30"/>
      <c r="S90" s="30"/>
      <c r="T90" s="30"/>
      <c r="U90" s="30"/>
      <c r="V90" s="30"/>
      <c r="W90" s="30"/>
    </row>
    <row r="91" spans="1:23">
      <c r="A91" s="63" t="s">
        <v>141</v>
      </c>
      <c r="B91" s="55">
        <v>0</v>
      </c>
      <c r="D91" s="55">
        <v>0</v>
      </c>
      <c r="F91" s="55">
        <v>0</v>
      </c>
      <c r="H91" s="55">
        <v>0</v>
      </c>
      <c r="J91" s="55">
        <v>0</v>
      </c>
      <c r="L91" s="55">
        <v>0</v>
      </c>
      <c r="O91" s="18"/>
    </row>
    <row r="92" spans="1:23">
      <c r="A92" s="63" t="s">
        <v>98</v>
      </c>
      <c r="B92" s="55">
        <v>33.340323232947348</v>
      </c>
      <c r="D92" s="55">
        <v>29.226957774141169</v>
      </c>
      <c r="F92" s="55">
        <v>25.088931760378664</v>
      </c>
      <c r="H92" s="55">
        <v>17.36840271348672</v>
      </c>
      <c r="J92" s="55">
        <v>17.368402741080544</v>
      </c>
      <c r="L92" s="55">
        <v>17.368402575242506</v>
      </c>
      <c r="O92" s="18"/>
    </row>
    <row r="93" spans="1:23">
      <c r="A93" s="63" t="s">
        <v>99</v>
      </c>
      <c r="B93" s="55">
        <v>31.942707880496755</v>
      </c>
      <c r="D93" s="55">
        <v>31.405083158164686</v>
      </c>
      <c r="F93" s="55">
        <v>37.58314169807079</v>
      </c>
      <c r="H93" s="55">
        <v>39.911121827201001</v>
      </c>
      <c r="J93" s="55">
        <v>39.911121642648112</v>
      </c>
      <c r="L93" s="55">
        <v>39.911121600595507</v>
      </c>
      <c r="O93" s="18"/>
    </row>
    <row r="94" spans="1:23">
      <c r="A94" s="63" t="s">
        <v>100</v>
      </c>
      <c r="B94" s="55">
        <v>19.512750374128721</v>
      </c>
      <c r="D94" s="55">
        <v>21.568269166485361</v>
      </c>
      <c r="F94" s="55">
        <v>19.623481602996296</v>
      </c>
      <c r="H94" s="55">
        <v>21.759047089700196</v>
      </c>
      <c r="J94" s="55">
        <v>21.759046801854318</v>
      </c>
      <c r="L94" s="55">
        <v>21.759046973203152</v>
      </c>
      <c r="O94" s="18"/>
    </row>
    <row r="95" spans="1:23">
      <c r="A95" s="63" t="s">
        <v>101</v>
      </c>
      <c r="B95" s="55">
        <v>15.204218512427111</v>
      </c>
      <c r="D95" s="55">
        <v>17.799689901208797</v>
      </c>
      <c r="F95" s="55">
        <v>17.704444938554261</v>
      </c>
      <c r="H95" s="55">
        <v>20.961428369612033</v>
      </c>
      <c r="J95" s="55">
        <v>20.961428814417111</v>
      </c>
      <c r="L95" s="55">
        <v>20.961428850958846</v>
      </c>
      <c r="O95" s="18"/>
    </row>
    <row r="96" spans="1:23">
      <c r="A96" s="63" t="s">
        <v>102</v>
      </c>
      <c r="B96" s="55">
        <v>0</v>
      </c>
      <c r="D96" s="55">
        <v>0</v>
      </c>
      <c r="F96" s="55">
        <v>0</v>
      </c>
      <c r="H96" s="55">
        <v>0</v>
      </c>
      <c r="J96" s="55">
        <v>0</v>
      </c>
      <c r="L96" s="55">
        <v>0</v>
      </c>
      <c r="O96" s="18"/>
    </row>
    <row r="97" spans="1:23">
      <c r="D97" s="56"/>
      <c r="F97" s="56"/>
      <c r="H97" s="56"/>
      <c r="J97" s="56"/>
      <c r="L97" s="56"/>
      <c r="O97" s="18"/>
    </row>
    <row r="98" spans="1:23">
      <c r="O98" s="18"/>
    </row>
    <row r="99" spans="1:23">
      <c r="A99" s="49" t="s">
        <v>103</v>
      </c>
      <c r="O99" s="18"/>
    </row>
    <row r="100" spans="1:23" ht="15.75" thickBot="1">
      <c r="A100" s="78"/>
      <c r="B100" s="81" t="s">
        <v>42</v>
      </c>
      <c r="C100" s="81"/>
      <c r="D100" s="81" t="s">
        <v>43</v>
      </c>
      <c r="E100" s="81"/>
      <c r="F100" s="81" t="s">
        <v>44</v>
      </c>
      <c r="G100" s="81"/>
      <c r="H100" s="81" t="s">
        <v>45</v>
      </c>
      <c r="I100" s="81"/>
      <c r="J100" s="81" t="s">
        <v>46</v>
      </c>
      <c r="K100" s="81"/>
      <c r="L100" s="81" t="s">
        <v>47</v>
      </c>
      <c r="M100" s="81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>
      <c r="A101" s="52"/>
      <c r="B101" s="52" t="s">
        <v>56</v>
      </c>
      <c r="C101" s="52" t="s">
        <v>57</v>
      </c>
      <c r="D101" s="52" t="s">
        <v>56</v>
      </c>
      <c r="E101" s="52" t="s">
        <v>57</v>
      </c>
      <c r="F101" s="52" t="s">
        <v>56</v>
      </c>
      <c r="G101" s="52" t="s">
        <v>57</v>
      </c>
      <c r="H101" s="52" t="s">
        <v>56</v>
      </c>
      <c r="I101" s="52" t="s">
        <v>57</v>
      </c>
      <c r="J101" s="52" t="s">
        <v>56</v>
      </c>
      <c r="K101" s="52" t="s">
        <v>57</v>
      </c>
      <c r="L101" s="52" t="s">
        <v>56</v>
      </c>
      <c r="M101" s="52" t="s">
        <v>57</v>
      </c>
      <c r="O101" s="30"/>
      <c r="P101" s="30" t="s">
        <v>4</v>
      </c>
      <c r="Q101" s="30" t="s">
        <v>17</v>
      </c>
      <c r="R101" s="30" t="s">
        <v>31</v>
      </c>
      <c r="S101" s="30"/>
      <c r="T101" s="30"/>
      <c r="U101" s="30"/>
      <c r="V101" s="30"/>
      <c r="W101" s="30"/>
    </row>
    <row r="102" spans="1:23">
      <c r="A102" s="44" t="s">
        <v>104</v>
      </c>
      <c r="B102" s="77"/>
      <c r="C102" s="57">
        <v>5.1988472857081822</v>
      </c>
      <c r="D102" s="58"/>
      <c r="E102" s="57">
        <v>4.9705416623175198</v>
      </c>
      <c r="F102" s="58"/>
      <c r="G102" s="57">
        <v>0</v>
      </c>
      <c r="H102" s="58"/>
      <c r="I102" s="57">
        <v>0</v>
      </c>
      <c r="J102" s="58"/>
      <c r="K102" s="57">
        <v>0</v>
      </c>
      <c r="L102" s="58"/>
      <c r="M102" s="57">
        <v>0</v>
      </c>
      <c r="N102" s="17" t="s">
        <v>17</v>
      </c>
      <c r="O102" s="18" t="s">
        <v>31</v>
      </c>
      <c r="P102" s="17" t="s">
        <v>146</v>
      </c>
      <c r="Q102" s="17" t="s">
        <v>18</v>
      </c>
      <c r="R102" s="44" t="s">
        <v>32</v>
      </c>
    </row>
    <row r="103" spans="1:23">
      <c r="A103" s="44" t="s">
        <v>144</v>
      </c>
      <c r="B103" s="58"/>
      <c r="C103" s="57">
        <v>50.909477283122605</v>
      </c>
      <c r="D103" s="58"/>
      <c r="E103" s="57">
        <v>41.506287191123818</v>
      </c>
      <c r="F103" s="58"/>
      <c r="G103" s="57">
        <v>10.403064047928146</v>
      </c>
      <c r="H103" s="58"/>
      <c r="I103" s="57">
        <v>0</v>
      </c>
      <c r="J103" s="58"/>
      <c r="K103" s="57">
        <v>0</v>
      </c>
      <c r="L103" s="58"/>
      <c r="M103" s="57">
        <v>0</v>
      </c>
      <c r="N103" s="17" t="s">
        <v>18</v>
      </c>
      <c r="O103" s="44" t="s">
        <v>32</v>
      </c>
      <c r="P103" s="17" t="s">
        <v>5</v>
      </c>
      <c r="Q103" s="17" t="s">
        <v>19</v>
      </c>
      <c r="R103" s="17" t="s">
        <v>32</v>
      </c>
    </row>
    <row r="104" spans="1:23">
      <c r="A104" s="44" t="s">
        <v>126</v>
      </c>
      <c r="B104" s="58"/>
      <c r="C104" s="57">
        <v>29.624228151642239</v>
      </c>
      <c r="D104" s="58"/>
      <c r="E104" s="57">
        <v>14.852057486254791</v>
      </c>
      <c r="F104" s="58"/>
      <c r="G104" s="57">
        <v>10.059670107610707</v>
      </c>
      <c r="H104" s="58"/>
      <c r="I104" s="57">
        <v>0</v>
      </c>
      <c r="J104" s="58"/>
      <c r="K104" s="57">
        <v>0</v>
      </c>
      <c r="L104" s="58"/>
      <c r="M104" s="57">
        <v>0</v>
      </c>
      <c r="N104" s="17" t="s">
        <v>19</v>
      </c>
      <c r="O104" s="18" t="s">
        <v>32</v>
      </c>
      <c r="P104" s="17" t="s">
        <v>8</v>
      </c>
      <c r="Q104" s="17" t="s">
        <v>23</v>
      </c>
      <c r="R104" s="17" t="s">
        <v>33</v>
      </c>
    </row>
    <row r="105" spans="1:23">
      <c r="A105" s="44" t="s">
        <v>127</v>
      </c>
      <c r="B105" s="58"/>
      <c r="C105" s="57">
        <v>0</v>
      </c>
      <c r="D105" s="58"/>
      <c r="E105" s="57">
        <v>9.2130699578768933</v>
      </c>
      <c r="F105" s="58"/>
      <c r="G105" s="57">
        <v>29.123898361290202</v>
      </c>
      <c r="H105" s="58"/>
      <c r="I105" s="57">
        <v>29.285122077299182</v>
      </c>
      <c r="J105" s="58"/>
      <c r="K105" s="57">
        <v>14.857386200886877</v>
      </c>
      <c r="L105" s="58"/>
      <c r="M105" s="57">
        <v>5.0941336889985926</v>
      </c>
      <c r="N105" s="17" t="s">
        <v>20</v>
      </c>
      <c r="O105" s="18" t="s">
        <v>32</v>
      </c>
      <c r="P105" s="17" t="s">
        <v>11</v>
      </c>
      <c r="Q105" s="17" t="s">
        <v>26</v>
      </c>
      <c r="R105" s="17" t="s">
        <v>34</v>
      </c>
    </row>
    <row r="106" spans="1:23">
      <c r="A106" s="44" t="s">
        <v>7</v>
      </c>
      <c r="B106" s="58"/>
      <c r="C106" s="57">
        <v>0</v>
      </c>
      <c r="D106" s="58"/>
      <c r="E106" s="57">
        <v>0</v>
      </c>
      <c r="F106" s="58"/>
      <c r="G106" s="57">
        <v>15.49393985188231</v>
      </c>
      <c r="H106" s="58"/>
      <c r="I106" s="57">
        <v>20.526520641898138</v>
      </c>
      <c r="J106" s="58"/>
      <c r="K106" s="57">
        <v>10.106971799361197</v>
      </c>
      <c r="L106" s="58"/>
      <c r="M106" s="57">
        <v>12.190256070084002</v>
      </c>
      <c r="N106" s="17" t="s">
        <v>22</v>
      </c>
      <c r="O106" s="18" t="s">
        <v>33</v>
      </c>
      <c r="P106" s="17" t="s">
        <v>12</v>
      </c>
      <c r="Q106" s="17" t="s">
        <v>30</v>
      </c>
      <c r="R106" s="17" t="s">
        <v>34</v>
      </c>
    </row>
    <row r="107" spans="1:23">
      <c r="A107" s="44" t="s">
        <v>8</v>
      </c>
      <c r="B107" s="58"/>
      <c r="C107" s="57">
        <v>4.7388360745412212</v>
      </c>
      <c r="D107" s="58"/>
      <c r="E107" s="57">
        <v>9.892782567959447</v>
      </c>
      <c r="F107" s="58"/>
      <c r="G107" s="57">
        <v>0</v>
      </c>
      <c r="H107" s="58"/>
      <c r="I107" s="57">
        <v>0</v>
      </c>
      <c r="J107" s="58"/>
      <c r="K107" s="57">
        <v>0</v>
      </c>
      <c r="L107" s="58"/>
      <c r="M107" s="57">
        <v>0</v>
      </c>
      <c r="N107" s="17" t="s">
        <v>23</v>
      </c>
      <c r="O107" s="18" t="s">
        <v>33</v>
      </c>
      <c r="P107" s="17" t="s">
        <v>15</v>
      </c>
      <c r="Q107" s="17" t="s">
        <v>29</v>
      </c>
      <c r="R107" s="17" t="s">
        <v>34</v>
      </c>
    </row>
    <row r="108" spans="1:23">
      <c r="A108" s="44" t="s">
        <v>9</v>
      </c>
      <c r="B108" s="58"/>
      <c r="C108" s="57">
        <v>0</v>
      </c>
      <c r="D108" s="58"/>
      <c r="E108" s="57">
        <v>0</v>
      </c>
      <c r="F108" s="58"/>
      <c r="G108" s="57">
        <v>0</v>
      </c>
      <c r="H108" s="58"/>
      <c r="I108" s="57">
        <v>0</v>
      </c>
      <c r="J108" s="58"/>
      <c r="K108" s="57">
        <v>8.1219256040462202</v>
      </c>
      <c r="L108" s="58"/>
      <c r="M108" s="57">
        <v>8.9125017303497316</v>
      </c>
      <c r="N108" s="17" t="s">
        <v>24</v>
      </c>
      <c r="O108" s="18" t="s">
        <v>33</v>
      </c>
      <c r="P108" s="17" t="s">
        <v>16</v>
      </c>
      <c r="Q108" s="17" t="s">
        <v>21</v>
      </c>
      <c r="R108" s="17" t="s">
        <v>35</v>
      </c>
    </row>
    <row r="109" spans="1:23">
      <c r="A109" s="44" t="s">
        <v>105</v>
      </c>
      <c r="B109" s="58"/>
      <c r="C109" s="57">
        <v>0</v>
      </c>
      <c r="D109" s="58"/>
      <c r="E109" s="57">
        <v>0</v>
      </c>
      <c r="F109" s="58"/>
      <c r="G109" s="57">
        <v>0</v>
      </c>
      <c r="H109" s="58"/>
      <c r="I109" s="57">
        <v>0</v>
      </c>
      <c r="J109" s="58"/>
      <c r="K109" s="57">
        <v>7.5512198803783015</v>
      </c>
      <c r="L109" s="58"/>
      <c r="M109" s="57">
        <v>8.6197810831967576</v>
      </c>
      <c r="N109" s="17" t="s">
        <v>25</v>
      </c>
      <c r="O109" s="18" t="s">
        <v>33</v>
      </c>
    </row>
    <row r="110" spans="1:23">
      <c r="A110" s="44" t="s">
        <v>128</v>
      </c>
      <c r="B110" s="58"/>
      <c r="C110" s="57">
        <v>3.8917327045128443</v>
      </c>
      <c r="D110" s="58"/>
      <c r="E110" s="57">
        <v>8.3714665185826576</v>
      </c>
      <c r="F110" s="58"/>
      <c r="G110" s="57">
        <v>14.131415572973671</v>
      </c>
      <c r="H110" s="58"/>
      <c r="I110" s="57">
        <v>21.064556496745727</v>
      </c>
      <c r="J110" s="58"/>
      <c r="K110" s="57">
        <v>0</v>
      </c>
      <c r="L110" s="58"/>
      <c r="M110" s="57">
        <v>0</v>
      </c>
      <c r="N110" s="17" t="s">
        <v>26</v>
      </c>
      <c r="O110" s="18" t="s">
        <v>34</v>
      </c>
      <c r="P110" s="17" t="s">
        <v>4</v>
      </c>
      <c r="Q110" s="17" t="s">
        <v>17</v>
      </c>
      <c r="R110" s="17" t="s">
        <v>31</v>
      </c>
    </row>
    <row r="111" spans="1:23">
      <c r="A111" s="44" t="s">
        <v>129</v>
      </c>
      <c r="B111" s="58"/>
      <c r="C111" s="57">
        <v>3.6254188608540878</v>
      </c>
      <c r="D111" s="58"/>
      <c r="E111" s="57">
        <v>7.3070926350165477</v>
      </c>
      <c r="F111" s="58"/>
      <c r="G111" s="57">
        <v>13.158990420386459</v>
      </c>
      <c r="H111" s="58"/>
      <c r="I111" s="57">
        <v>18.78223864041377</v>
      </c>
      <c r="J111" s="58"/>
      <c r="K111" s="57">
        <v>22.688812659287112</v>
      </c>
      <c r="L111" s="58"/>
      <c r="M111" s="57">
        <v>24.637967851067927</v>
      </c>
      <c r="N111" s="17" t="s">
        <v>30</v>
      </c>
      <c r="O111" s="18" t="s">
        <v>34</v>
      </c>
      <c r="P111" s="44" t="s">
        <v>146</v>
      </c>
      <c r="Q111" s="17" t="s">
        <v>18</v>
      </c>
      <c r="R111" s="30" t="s">
        <v>31</v>
      </c>
    </row>
    <row r="112" spans="1:23">
      <c r="A112" s="44" t="s">
        <v>13</v>
      </c>
      <c r="B112" s="58"/>
      <c r="C112" s="57">
        <v>0</v>
      </c>
      <c r="D112" s="58"/>
      <c r="E112" s="57">
        <v>0</v>
      </c>
      <c r="F112" s="58"/>
      <c r="G112" s="57">
        <v>0</v>
      </c>
      <c r="H112" s="58"/>
      <c r="I112" s="57">
        <v>0</v>
      </c>
      <c r="J112" s="58"/>
      <c r="K112" s="57">
        <v>13.057197407358872</v>
      </c>
      <c r="L112" s="58"/>
      <c r="M112" s="57">
        <v>13.65221093092886</v>
      </c>
      <c r="N112" s="17" t="s">
        <v>27</v>
      </c>
      <c r="O112" s="18" t="s">
        <v>34</v>
      </c>
      <c r="P112" s="17" t="s">
        <v>5</v>
      </c>
      <c r="Q112" s="17" t="s">
        <v>19</v>
      </c>
      <c r="R112" s="17" t="s">
        <v>32</v>
      </c>
    </row>
    <row r="113" spans="1:23">
      <c r="A113" s="44" t="s">
        <v>106</v>
      </c>
      <c r="B113" s="58"/>
      <c r="C113" s="57">
        <v>0</v>
      </c>
      <c r="D113" s="58"/>
      <c r="E113" s="57">
        <v>0</v>
      </c>
      <c r="F113" s="58"/>
      <c r="G113" s="57">
        <v>0</v>
      </c>
      <c r="H113" s="58"/>
      <c r="I113" s="57">
        <v>0</v>
      </c>
      <c r="J113" s="58"/>
      <c r="K113" s="57">
        <v>11.822269426779037</v>
      </c>
      <c r="L113" s="58"/>
      <c r="M113" s="57">
        <v>12.92243151147634</v>
      </c>
      <c r="N113" s="17" t="s">
        <v>28</v>
      </c>
      <c r="O113" s="18" t="s">
        <v>34</v>
      </c>
      <c r="P113" s="17" t="s">
        <v>6</v>
      </c>
      <c r="Q113" s="17" t="s">
        <v>20</v>
      </c>
      <c r="R113" s="17" t="s">
        <v>32</v>
      </c>
    </row>
    <row r="114" spans="1:23">
      <c r="A114" s="44" t="s">
        <v>145</v>
      </c>
      <c r="B114" s="58"/>
      <c r="C114" s="57">
        <v>1.0467153809473413</v>
      </c>
      <c r="D114" s="58"/>
      <c r="E114" s="57">
        <v>2.1582994061112957</v>
      </c>
      <c r="F114" s="58"/>
      <c r="G114" s="57">
        <v>3.9172518490756798</v>
      </c>
      <c r="H114" s="58"/>
      <c r="I114" s="57">
        <v>5.2395297941964367</v>
      </c>
      <c r="J114" s="58"/>
      <c r="K114" s="57">
        <v>6.0665848703612362</v>
      </c>
      <c r="L114" s="58"/>
      <c r="M114" s="57">
        <v>6.8526907157995227</v>
      </c>
      <c r="N114" s="17" t="s">
        <v>29</v>
      </c>
      <c r="O114" s="18" t="s">
        <v>34</v>
      </c>
      <c r="P114" s="17" t="s">
        <v>8</v>
      </c>
      <c r="Q114" s="17" t="s">
        <v>23</v>
      </c>
      <c r="R114" s="17" t="s">
        <v>33</v>
      </c>
    </row>
    <row r="115" spans="1:23">
      <c r="A115" s="44" t="s">
        <v>130</v>
      </c>
      <c r="B115" s="58"/>
      <c r="C115" s="57">
        <v>0.96474425867149027</v>
      </c>
      <c r="D115" s="58"/>
      <c r="E115" s="57">
        <v>1.7284025747570306</v>
      </c>
      <c r="F115" s="58"/>
      <c r="G115" s="57">
        <v>3.7117697888528332</v>
      </c>
      <c r="H115" s="58"/>
      <c r="I115" s="57">
        <v>5.1020323494467483</v>
      </c>
      <c r="J115" s="58"/>
      <c r="K115" s="57">
        <v>5.7276321515411404</v>
      </c>
      <c r="L115" s="58"/>
      <c r="M115" s="57">
        <v>7.1180264180982595</v>
      </c>
      <c r="N115" s="17" t="s">
        <v>21</v>
      </c>
      <c r="O115" s="18" t="s">
        <v>35</v>
      </c>
      <c r="P115" s="17" t="s">
        <v>11</v>
      </c>
      <c r="Q115" s="17" t="s">
        <v>26</v>
      </c>
      <c r="R115" s="17" t="s">
        <v>34</v>
      </c>
    </row>
    <row r="116" spans="1:23">
      <c r="A116" s="44" t="s">
        <v>58</v>
      </c>
      <c r="B116" s="58"/>
      <c r="C116" s="57">
        <v>0</v>
      </c>
      <c r="D116" s="58"/>
      <c r="E116" s="57">
        <v>0</v>
      </c>
      <c r="F116" s="58"/>
      <c r="G116" s="57">
        <v>0</v>
      </c>
      <c r="H116" s="58"/>
      <c r="I116" s="57">
        <v>0</v>
      </c>
      <c r="J116" s="58"/>
      <c r="K116" s="57">
        <v>0</v>
      </c>
      <c r="L116" s="58"/>
      <c r="M116" s="57">
        <v>0</v>
      </c>
      <c r="N116" s="17" t="s">
        <v>110</v>
      </c>
      <c r="O116" s="18" t="s">
        <v>58</v>
      </c>
      <c r="P116" s="17" t="s">
        <v>12</v>
      </c>
      <c r="Q116" s="17" t="s">
        <v>30</v>
      </c>
      <c r="R116" s="17" t="s">
        <v>34</v>
      </c>
    </row>
    <row r="117" spans="1:23">
      <c r="O117" s="18"/>
      <c r="P117" s="17" t="s">
        <v>15</v>
      </c>
      <c r="Q117" s="17" t="s">
        <v>29</v>
      </c>
      <c r="R117" s="17" t="s">
        <v>34</v>
      </c>
    </row>
    <row r="118" spans="1:23">
      <c r="A118" s="49" t="s">
        <v>107</v>
      </c>
      <c r="O118" s="18"/>
      <c r="P118" s="17" t="s">
        <v>16</v>
      </c>
      <c r="Q118" s="17" t="s">
        <v>21</v>
      </c>
      <c r="R118" s="17" t="s">
        <v>35</v>
      </c>
    </row>
    <row r="119" spans="1:23" ht="15.75" thickBot="1">
      <c r="A119" s="51"/>
      <c r="B119" s="81" t="s">
        <v>42</v>
      </c>
      <c r="C119" s="81"/>
      <c r="D119" s="81" t="s">
        <v>43</v>
      </c>
      <c r="E119" s="81"/>
      <c r="F119" s="81" t="s">
        <v>44</v>
      </c>
      <c r="G119" s="81"/>
      <c r="H119" s="81" t="s">
        <v>45</v>
      </c>
      <c r="I119" s="81"/>
      <c r="J119" s="81" t="s">
        <v>46</v>
      </c>
      <c r="K119" s="81"/>
      <c r="L119" s="81" t="s">
        <v>47</v>
      </c>
      <c r="M119" s="81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1:23">
      <c r="A120" s="52"/>
      <c r="B120" s="52" t="s">
        <v>108</v>
      </c>
      <c r="C120" s="52" t="s">
        <v>109</v>
      </c>
      <c r="D120" s="52" t="s">
        <v>108</v>
      </c>
      <c r="E120" s="52" t="s">
        <v>109</v>
      </c>
      <c r="F120" s="52" t="s">
        <v>108</v>
      </c>
      <c r="G120" s="52" t="s">
        <v>109</v>
      </c>
      <c r="H120" s="52" t="s">
        <v>108</v>
      </c>
      <c r="I120" s="52" t="s">
        <v>109</v>
      </c>
      <c r="J120" s="52" t="s">
        <v>108</v>
      </c>
      <c r="K120" s="52" t="s">
        <v>109</v>
      </c>
      <c r="L120" s="52" t="s">
        <v>108</v>
      </c>
      <c r="M120" s="52" t="s">
        <v>109</v>
      </c>
      <c r="O120" s="30"/>
      <c r="P120" s="30" t="s">
        <v>6</v>
      </c>
      <c r="Q120" s="30" t="s">
        <v>20</v>
      </c>
      <c r="R120" s="30" t="s">
        <v>32</v>
      </c>
      <c r="S120" s="30"/>
      <c r="T120" s="30"/>
      <c r="U120" s="30"/>
      <c r="V120" s="30"/>
      <c r="W120" s="30"/>
    </row>
    <row r="121" spans="1:23">
      <c r="A121" s="44" t="s">
        <v>58</v>
      </c>
      <c r="B121" s="77"/>
      <c r="C121" s="35"/>
      <c r="D121" s="58"/>
      <c r="E121" s="35"/>
      <c r="F121" s="58"/>
      <c r="G121" s="35"/>
      <c r="H121" s="58"/>
      <c r="I121" s="35"/>
      <c r="J121" s="58"/>
      <c r="K121" s="35"/>
      <c r="L121" s="58"/>
      <c r="M121" s="35"/>
      <c r="O121" s="18"/>
      <c r="P121" s="17" t="s">
        <v>7</v>
      </c>
      <c r="Q121" s="17" t="s">
        <v>22</v>
      </c>
      <c r="R121" s="17" t="s">
        <v>33</v>
      </c>
    </row>
    <row r="122" spans="1:23">
      <c r="A122" s="44" t="s">
        <v>31</v>
      </c>
      <c r="B122" s="58"/>
      <c r="C122" s="35"/>
      <c r="D122" s="58"/>
      <c r="E122" s="35"/>
      <c r="F122" s="58"/>
      <c r="G122" s="35"/>
      <c r="H122" s="58"/>
      <c r="I122" s="35"/>
      <c r="J122" s="58"/>
      <c r="K122" s="35"/>
      <c r="L122" s="58"/>
      <c r="M122" s="35"/>
      <c r="O122" s="18"/>
      <c r="P122" s="17" t="s">
        <v>9</v>
      </c>
      <c r="Q122" s="17" t="s">
        <v>24</v>
      </c>
      <c r="R122" s="17" t="s">
        <v>33</v>
      </c>
    </row>
    <row r="123" spans="1:23">
      <c r="A123" s="44" t="s">
        <v>59</v>
      </c>
      <c r="B123" s="36"/>
      <c r="C123" s="37"/>
      <c r="D123" s="36"/>
      <c r="E123" s="37"/>
      <c r="F123" s="36"/>
      <c r="G123" s="37"/>
      <c r="H123" s="36"/>
      <c r="I123" s="37"/>
      <c r="J123" s="36"/>
      <c r="K123" s="37"/>
      <c r="L123" s="36"/>
      <c r="M123" s="37"/>
      <c r="O123" s="18"/>
      <c r="P123" s="17" t="s">
        <v>10</v>
      </c>
      <c r="Q123" s="17" t="s">
        <v>25</v>
      </c>
      <c r="R123" s="17" t="s">
        <v>33</v>
      </c>
    </row>
    <row r="124" spans="1:23">
      <c r="A124" s="44" t="s">
        <v>33</v>
      </c>
      <c r="B124" s="36"/>
      <c r="C124" s="37"/>
      <c r="D124" s="36"/>
      <c r="E124" s="37"/>
      <c r="F124" s="36"/>
      <c r="G124" s="37"/>
      <c r="H124" s="36"/>
      <c r="I124" s="37"/>
      <c r="J124" s="36"/>
      <c r="K124" s="37"/>
      <c r="L124" s="36"/>
      <c r="M124" s="37"/>
      <c r="O124" s="18"/>
      <c r="P124" s="17" t="s">
        <v>12</v>
      </c>
      <c r="Q124" s="17" t="s">
        <v>30</v>
      </c>
      <c r="R124" s="17" t="s">
        <v>34</v>
      </c>
    </row>
    <row r="125" spans="1:23">
      <c r="A125" s="44" t="s">
        <v>60</v>
      </c>
      <c r="B125" s="36"/>
      <c r="C125" s="37"/>
      <c r="D125" s="36"/>
      <c r="E125" s="37"/>
      <c r="F125" s="36"/>
      <c r="G125" s="37"/>
      <c r="H125" s="36"/>
      <c r="I125" s="37"/>
      <c r="J125" s="36"/>
      <c r="K125" s="37"/>
      <c r="L125" s="36"/>
      <c r="M125" s="37"/>
      <c r="O125" s="18"/>
      <c r="P125" s="17" t="s">
        <v>13</v>
      </c>
      <c r="Q125" s="17" t="s">
        <v>27</v>
      </c>
      <c r="R125" s="17" t="s">
        <v>34</v>
      </c>
    </row>
    <row r="126" spans="1:23">
      <c r="A126" s="44" t="s">
        <v>35</v>
      </c>
      <c r="B126" s="36"/>
      <c r="C126" s="37"/>
      <c r="D126" s="36"/>
      <c r="E126" s="37"/>
      <c r="F126" s="36"/>
      <c r="G126" s="37"/>
      <c r="H126" s="36"/>
      <c r="I126" s="37"/>
      <c r="J126" s="36"/>
      <c r="K126" s="37"/>
      <c r="L126" s="36"/>
      <c r="M126" s="37"/>
      <c r="O126" s="18"/>
      <c r="P126" s="17" t="s">
        <v>14</v>
      </c>
      <c r="Q126" s="17" t="s">
        <v>28</v>
      </c>
      <c r="R126" s="17" t="s">
        <v>34</v>
      </c>
    </row>
    <row r="127" spans="1:23">
      <c r="A127" s="61" t="s">
        <v>45</v>
      </c>
      <c r="B127" s="36"/>
      <c r="C127" s="37"/>
      <c r="D127" s="36"/>
      <c r="E127" s="37"/>
      <c r="F127" s="36"/>
      <c r="G127" s="37"/>
      <c r="H127" s="36"/>
      <c r="I127" s="37"/>
      <c r="J127" s="36"/>
      <c r="K127" s="37"/>
      <c r="L127" s="36"/>
      <c r="M127" s="37"/>
      <c r="O127" s="18"/>
      <c r="P127" s="17" t="s">
        <v>15</v>
      </c>
      <c r="Q127" s="17" t="s">
        <v>29</v>
      </c>
      <c r="R127" s="17" t="s">
        <v>34</v>
      </c>
    </row>
    <row r="128" spans="1:23">
      <c r="A128" s="61" t="s">
        <v>42</v>
      </c>
      <c r="B128" s="36"/>
      <c r="C128" s="37"/>
      <c r="D128" s="36"/>
      <c r="E128" s="37"/>
      <c r="F128" s="36"/>
      <c r="G128" s="37"/>
      <c r="H128" s="36"/>
      <c r="I128" s="37"/>
      <c r="J128" s="36"/>
      <c r="K128" s="37"/>
      <c r="L128" s="36"/>
      <c r="M128" s="37"/>
      <c r="O128" s="18"/>
      <c r="P128" s="17" t="s">
        <v>16</v>
      </c>
      <c r="Q128" s="17" t="s">
        <v>21</v>
      </c>
      <c r="R128" s="17" t="s">
        <v>35</v>
      </c>
    </row>
    <row r="129" spans="15:15">
      <c r="O129" s="18"/>
    </row>
  </sheetData>
  <mergeCells count="42">
    <mergeCell ref="J119:K119"/>
    <mergeCell ref="L119:M119"/>
    <mergeCell ref="J36:K36"/>
    <mergeCell ref="L82:M82"/>
    <mergeCell ref="J50:K50"/>
    <mergeCell ref="L50:M50"/>
    <mergeCell ref="J82:K82"/>
    <mergeCell ref="J100:K100"/>
    <mergeCell ref="L100:M100"/>
    <mergeCell ref="B119:C119"/>
    <mergeCell ref="D119:E119"/>
    <mergeCell ref="F119:G119"/>
    <mergeCell ref="H119:I119"/>
    <mergeCell ref="B50:C50"/>
    <mergeCell ref="D50:E50"/>
    <mergeCell ref="F50:G50"/>
    <mergeCell ref="H50:I50"/>
    <mergeCell ref="B82:C82"/>
    <mergeCell ref="D82:E82"/>
    <mergeCell ref="F82:G82"/>
    <mergeCell ref="H82:I82"/>
    <mergeCell ref="B100:C100"/>
    <mergeCell ref="D100:E100"/>
    <mergeCell ref="F100:G100"/>
    <mergeCell ref="H100:I100"/>
    <mergeCell ref="L5:M5"/>
    <mergeCell ref="L36:M36"/>
    <mergeCell ref="L16:M16"/>
    <mergeCell ref="F36:G36"/>
    <mergeCell ref="H36:I36"/>
    <mergeCell ref="H16:I16"/>
    <mergeCell ref="J16:K16"/>
    <mergeCell ref="B5:C5"/>
    <mergeCell ref="D5:E5"/>
    <mergeCell ref="F5:G5"/>
    <mergeCell ref="H5:I5"/>
    <mergeCell ref="J5:K5"/>
    <mergeCell ref="B36:C36"/>
    <mergeCell ref="D36:E36"/>
    <mergeCell ref="B16:C16"/>
    <mergeCell ref="D16:E16"/>
    <mergeCell ref="F16:G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7326-FFCE-4439-B968-380B3D9E47D9}">
  <dimension ref="A1:G29"/>
  <sheetViews>
    <sheetView workbookViewId="0">
      <selection activeCell="A2" sqref="A2"/>
    </sheetView>
  </sheetViews>
  <sheetFormatPr defaultRowHeight="15"/>
  <cols>
    <col min="1" max="1" width="11.140625" bestFit="1" customWidth="1"/>
    <col min="2" max="2" width="25.85546875" bestFit="1" customWidth="1"/>
    <col min="3" max="3" width="30.42578125" bestFit="1" customWidth="1"/>
    <col min="4" max="4" width="11.140625" bestFit="1" customWidth="1"/>
    <col min="5" max="5" width="25.85546875" bestFit="1" customWidth="1"/>
  </cols>
  <sheetData>
    <row r="1" spans="1:7">
      <c r="A1" s="17"/>
      <c r="B1" s="30"/>
      <c r="C1" s="30"/>
      <c r="D1" s="30"/>
      <c r="E1" s="30"/>
      <c r="F1" s="30"/>
      <c r="G1" s="30"/>
    </row>
    <row r="2" spans="1:7">
      <c r="A2" s="17"/>
      <c r="B2" s="30"/>
      <c r="C2" s="30" t="s">
        <v>4</v>
      </c>
      <c r="D2" s="30" t="s">
        <v>17</v>
      </c>
      <c r="E2" s="30" t="s">
        <v>31</v>
      </c>
      <c r="F2" s="30"/>
      <c r="G2" s="30"/>
    </row>
    <row r="3" spans="1:7">
      <c r="A3" s="17" t="s">
        <v>17</v>
      </c>
      <c r="B3" s="18" t="s">
        <v>31</v>
      </c>
      <c r="C3" s="44" t="s">
        <v>146</v>
      </c>
      <c r="D3" s="17" t="s">
        <v>18</v>
      </c>
      <c r="E3" s="17" t="s">
        <v>32</v>
      </c>
      <c r="F3" s="17"/>
      <c r="G3" s="17"/>
    </row>
    <row r="4" spans="1:7">
      <c r="A4" s="17" t="s">
        <v>18</v>
      </c>
      <c r="B4" s="18" t="s">
        <v>32</v>
      </c>
      <c r="C4" s="17" t="s">
        <v>5</v>
      </c>
      <c r="D4" s="17" t="s">
        <v>19</v>
      </c>
      <c r="E4" s="17" t="s">
        <v>32</v>
      </c>
      <c r="F4" s="17"/>
      <c r="G4" s="17"/>
    </row>
    <row r="5" spans="1:7">
      <c r="A5" s="17" t="s">
        <v>19</v>
      </c>
      <c r="B5" s="18" t="s">
        <v>32</v>
      </c>
      <c r="C5" s="17" t="s">
        <v>8</v>
      </c>
      <c r="D5" s="17" t="s">
        <v>23</v>
      </c>
      <c r="E5" s="17" t="s">
        <v>33</v>
      </c>
      <c r="F5" s="17"/>
      <c r="G5" s="17"/>
    </row>
    <row r="6" spans="1:7">
      <c r="A6" s="17" t="s">
        <v>20</v>
      </c>
      <c r="B6" s="18" t="s">
        <v>32</v>
      </c>
      <c r="C6" s="17" t="s">
        <v>11</v>
      </c>
      <c r="D6" s="17" t="s">
        <v>26</v>
      </c>
      <c r="E6" s="17" t="s">
        <v>34</v>
      </c>
      <c r="F6" s="17"/>
      <c r="G6" s="17"/>
    </row>
    <row r="7" spans="1:7">
      <c r="A7" s="17" t="s">
        <v>22</v>
      </c>
      <c r="B7" s="18" t="s">
        <v>33</v>
      </c>
      <c r="C7" s="17" t="s">
        <v>12</v>
      </c>
      <c r="D7" s="17" t="s">
        <v>30</v>
      </c>
      <c r="E7" s="17" t="s">
        <v>34</v>
      </c>
      <c r="F7" s="17"/>
      <c r="G7" s="17"/>
    </row>
    <row r="8" spans="1:7">
      <c r="A8" s="17" t="s">
        <v>23</v>
      </c>
      <c r="B8" s="18" t="s">
        <v>33</v>
      </c>
      <c r="C8" s="17" t="s">
        <v>15</v>
      </c>
      <c r="D8" s="17" t="s">
        <v>29</v>
      </c>
      <c r="E8" s="17" t="s">
        <v>34</v>
      </c>
      <c r="F8" s="17"/>
      <c r="G8" s="17"/>
    </row>
    <row r="9" spans="1:7">
      <c r="A9" s="17" t="s">
        <v>24</v>
      </c>
      <c r="B9" s="18" t="s">
        <v>33</v>
      </c>
      <c r="C9" s="17" t="s">
        <v>16</v>
      </c>
      <c r="D9" s="17" t="s">
        <v>21</v>
      </c>
      <c r="E9" s="17" t="s">
        <v>35</v>
      </c>
      <c r="F9" s="17"/>
      <c r="G9" s="17"/>
    </row>
    <row r="10" spans="1:7">
      <c r="A10" s="17" t="s">
        <v>25</v>
      </c>
      <c r="B10" s="18" t="s">
        <v>33</v>
      </c>
      <c r="C10" s="17"/>
      <c r="D10" s="17"/>
      <c r="E10" s="17"/>
      <c r="F10" s="17"/>
      <c r="G10" s="17"/>
    </row>
    <row r="11" spans="1:7">
      <c r="A11" s="17" t="s">
        <v>26</v>
      </c>
      <c r="B11" s="18" t="s">
        <v>34</v>
      </c>
      <c r="C11" s="17" t="s">
        <v>4</v>
      </c>
      <c r="D11" s="17" t="s">
        <v>17</v>
      </c>
      <c r="E11" s="17" t="s">
        <v>31</v>
      </c>
      <c r="F11" s="17"/>
      <c r="G11" s="17"/>
    </row>
    <row r="12" spans="1:7">
      <c r="A12" s="17" t="s">
        <v>30</v>
      </c>
      <c r="B12" s="18" t="s">
        <v>34</v>
      </c>
      <c r="C12" s="44" t="s">
        <v>146</v>
      </c>
      <c r="D12" s="17" t="s">
        <v>18</v>
      </c>
      <c r="E12" s="17" t="s">
        <v>32</v>
      </c>
      <c r="F12" s="17"/>
      <c r="G12" s="17"/>
    </row>
    <row r="13" spans="1:7">
      <c r="A13" s="17" t="s">
        <v>27</v>
      </c>
      <c r="B13" s="18" t="s">
        <v>34</v>
      </c>
      <c r="C13" s="17" t="s">
        <v>5</v>
      </c>
      <c r="D13" s="17" t="s">
        <v>19</v>
      </c>
      <c r="E13" s="17" t="s">
        <v>32</v>
      </c>
      <c r="F13" s="17"/>
      <c r="G13" s="17"/>
    </row>
    <row r="14" spans="1:7">
      <c r="A14" s="17" t="s">
        <v>28</v>
      </c>
      <c r="B14" s="18" t="s">
        <v>34</v>
      </c>
      <c r="C14" s="17" t="s">
        <v>6</v>
      </c>
      <c r="D14" s="17" t="s">
        <v>20</v>
      </c>
      <c r="E14" s="17" t="s">
        <v>32</v>
      </c>
      <c r="F14" s="17"/>
      <c r="G14" s="17"/>
    </row>
    <row r="15" spans="1:7">
      <c r="A15" s="17" t="s">
        <v>29</v>
      </c>
      <c r="B15" s="18" t="s">
        <v>34</v>
      </c>
      <c r="C15" s="17" t="s">
        <v>8</v>
      </c>
      <c r="D15" s="17" t="s">
        <v>23</v>
      </c>
      <c r="E15" s="17" t="s">
        <v>33</v>
      </c>
      <c r="F15" s="17"/>
      <c r="G15" s="17"/>
    </row>
    <row r="16" spans="1:7">
      <c r="A16" s="17" t="s">
        <v>21</v>
      </c>
      <c r="B16" s="18" t="s">
        <v>35</v>
      </c>
      <c r="C16" s="17" t="s">
        <v>11</v>
      </c>
      <c r="D16" s="17" t="s">
        <v>26</v>
      </c>
      <c r="E16" s="17" t="s">
        <v>34</v>
      </c>
      <c r="F16" s="17"/>
      <c r="G16" s="17"/>
    </row>
    <row r="17" spans="1:7">
      <c r="A17" s="17" t="s">
        <v>110</v>
      </c>
      <c r="B17" s="18" t="s">
        <v>110</v>
      </c>
      <c r="C17" s="17" t="s">
        <v>12</v>
      </c>
      <c r="D17" s="17" t="s">
        <v>30</v>
      </c>
      <c r="E17" s="17" t="s">
        <v>34</v>
      </c>
      <c r="F17" s="17"/>
      <c r="G17" s="17"/>
    </row>
    <row r="18" spans="1:7">
      <c r="A18" s="17"/>
      <c r="B18" s="18"/>
      <c r="C18" s="17" t="s">
        <v>15</v>
      </c>
      <c r="D18" s="17" t="s">
        <v>29</v>
      </c>
      <c r="E18" s="17" t="s">
        <v>34</v>
      </c>
      <c r="F18" s="17"/>
      <c r="G18" s="17"/>
    </row>
    <row r="19" spans="1:7">
      <c r="A19" s="17"/>
      <c r="B19" s="18"/>
      <c r="C19" s="17" t="s">
        <v>16</v>
      </c>
      <c r="D19" s="17" t="s">
        <v>21</v>
      </c>
      <c r="E19" s="17" t="s">
        <v>35</v>
      </c>
      <c r="F19" s="17"/>
      <c r="G19" s="17"/>
    </row>
    <row r="20" spans="1:7">
      <c r="A20" s="17"/>
      <c r="B20" s="30"/>
      <c r="C20" s="30"/>
      <c r="D20" s="30"/>
      <c r="E20" s="30"/>
      <c r="F20" s="30"/>
      <c r="G20" s="30"/>
    </row>
    <row r="21" spans="1:7">
      <c r="A21" s="17"/>
      <c r="B21" s="30"/>
      <c r="C21" s="30" t="s">
        <v>6</v>
      </c>
      <c r="D21" s="30" t="s">
        <v>20</v>
      </c>
      <c r="E21" s="30" t="s">
        <v>32</v>
      </c>
      <c r="F21" s="30"/>
      <c r="G21" s="30"/>
    </row>
    <row r="22" spans="1:7">
      <c r="A22" s="17"/>
      <c r="B22" s="18"/>
      <c r="C22" s="17" t="s">
        <v>7</v>
      </c>
      <c r="D22" s="17" t="s">
        <v>22</v>
      </c>
      <c r="E22" s="17" t="s">
        <v>33</v>
      </c>
      <c r="F22" s="17"/>
      <c r="G22" s="17"/>
    </row>
    <row r="23" spans="1:7">
      <c r="A23" s="17"/>
      <c r="B23" s="18"/>
      <c r="C23" s="17" t="s">
        <v>9</v>
      </c>
      <c r="D23" s="17" t="s">
        <v>24</v>
      </c>
      <c r="E23" s="17" t="s">
        <v>33</v>
      </c>
      <c r="F23" s="17"/>
      <c r="G23" s="17"/>
    </row>
    <row r="24" spans="1:7">
      <c r="A24" s="17"/>
      <c r="B24" s="18"/>
      <c r="C24" s="17" t="s">
        <v>10</v>
      </c>
      <c r="D24" s="17" t="s">
        <v>25</v>
      </c>
      <c r="E24" s="17" t="s">
        <v>33</v>
      </c>
      <c r="F24" s="17"/>
      <c r="G24" s="17"/>
    </row>
    <row r="25" spans="1:7">
      <c r="A25" s="17"/>
      <c r="B25" s="18"/>
      <c r="C25" s="17" t="s">
        <v>12</v>
      </c>
      <c r="D25" s="17" t="s">
        <v>30</v>
      </c>
      <c r="E25" s="17" t="s">
        <v>34</v>
      </c>
      <c r="F25" s="17"/>
      <c r="G25" s="17"/>
    </row>
    <row r="26" spans="1:7">
      <c r="A26" s="17"/>
      <c r="B26" s="18"/>
      <c r="C26" s="17" t="s">
        <v>13</v>
      </c>
      <c r="D26" s="17" t="s">
        <v>27</v>
      </c>
      <c r="E26" s="17" t="s">
        <v>34</v>
      </c>
      <c r="F26" s="17"/>
      <c r="G26" s="17"/>
    </row>
    <row r="27" spans="1:7">
      <c r="A27" s="17"/>
      <c r="B27" s="18"/>
      <c r="C27" s="17" t="s">
        <v>14</v>
      </c>
      <c r="D27" s="17" t="s">
        <v>28</v>
      </c>
      <c r="E27" s="17" t="s">
        <v>34</v>
      </c>
      <c r="F27" s="17"/>
      <c r="G27" s="17"/>
    </row>
    <row r="28" spans="1:7">
      <c r="A28" s="17"/>
      <c r="B28" s="18"/>
      <c r="C28" s="17" t="s">
        <v>15</v>
      </c>
      <c r="D28" s="17" t="s">
        <v>29</v>
      </c>
      <c r="E28" s="17" t="s">
        <v>34</v>
      </c>
      <c r="F28" s="17"/>
      <c r="G28" s="17"/>
    </row>
    <row r="29" spans="1:7">
      <c r="A29" s="17"/>
      <c r="B29" s="18"/>
      <c r="C29" s="17" t="s">
        <v>16</v>
      </c>
      <c r="D29" s="17" t="s">
        <v>21</v>
      </c>
      <c r="E29" s="17" t="s">
        <v>35</v>
      </c>
      <c r="F29" s="17"/>
      <c r="G29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6033-CE36-49B2-833C-6DAA02DEEB87}">
  <dimension ref="A10:G37"/>
  <sheetViews>
    <sheetView topLeftCell="A22" workbookViewId="0">
      <selection activeCell="A2" sqref="A2"/>
    </sheetView>
  </sheetViews>
  <sheetFormatPr defaultRowHeight="15"/>
  <cols>
    <col min="1" max="1" width="30.140625" customWidth="1"/>
    <col min="2" max="2" width="25.85546875" bestFit="1" customWidth="1"/>
    <col min="3" max="3" width="30.42578125" bestFit="1" customWidth="1"/>
    <col min="4" max="4" width="11.140625" bestFit="1" customWidth="1"/>
  </cols>
  <sheetData>
    <row r="10" spans="1:7">
      <c r="A10" s="17"/>
      <c r="B10" s="30"/>
      <c r="C10" s="30" t="s">
        <v>4</v>
      </c>
      <c r="D10" s="30" t="s">
        <v>17</v>
      </c>
      <c r="E10" s="30" t="s">
        <v>31</v>
      </c>
      <c r="F10" s="30"/>
      <c r="G10" s="30"/>
    </row>
    <row r="11" spans="1:7">
      <c r="A11" s="17" t="s">
        <v>17</v>
      </c>
      <c r="B11" s="18" t="s">
        <v>31</v>
      </c>
      <c r="C11" s="17" t="s">
        <v>146</v>
      </c>
      <c r="D11" s="17" t="s">
        <v>18</v>
      </c>
      <c r="E11" s="17" t="s">
        <v>32</v>
      </c>
      <c r="F11" s="17"/>
      <c r="G11" s="17"/>
    </row>
    <row r="12" spans="1:7">
      <c r="A12" s="17" t="s">
        <v>18</v>
      </c>
      <c r="B12" s="18" t="s">
        <v>32</v>
      </c>
      <c r="C12" s="17" t="s">
        <v>5</v>
      </c>
      <c r="D12" s="17" t="s">
        <v>19</v>
      </c>
      <c r="E12" s="17" t="s">
        <v>32</v>
      </c>
      <c r="F12" s="17"/>
      <c r="G12" s="17"/>
    </row>
    <row r="13" spans="1:7">
      <c r="A13" s="17" t="s">
        <v>19</v>
      </c>
      <c r="B13" s="18" t="s">
        <v>32</v>
      </c>
      <c r="C13" s="17" t="s">
        <v>8</v>
      </c>
      <c r="D13" s="17" t="s">
        <v>23</v>
      </c>
      <c r="E13" s="17" t="s">
        <v>33</v>
      </c>
      <c r="F13" s="17"/>
      <c r="G13" s="17"/>
    </row>
    <row r="14" spans="1:7">
      <c r="A14" s="17" t="s">
        <v>20</v>
      </c>
      <c r="B14" s="18" t="s">
        <v>32</v>
      </c>
      <c r="C14" s="17" t="s">
        <v>11</v>
      </c>
      <c r="D14" s="17" t="s">
        <v>26</v>
      </c>
      <c r="E14" s="17" t="s">
        <v>34</v>
      </c>
      <c r="F14" s="17"/>
      <c r="G14" s="17"/>
    </row>
    <row r="15" spans="1:7">
      <c r="A15" s="17" t="s">
        <v>22</v>
      </c>
      <c r="B15" s="18" t="s">
        <v>33</v>
      </c>
      <c r="C15" s="17" t="s">
        <v>12</v>
      </c>
      <c r="D15" s="17" t="s">
        <v>30</v>
      </c>
      <c r="E15" s="17" t="s">
        <v>34</v>
      </c>
      <c r="F15" s="17"/>
      <c r="G15" s="17"/>
    </row>
    <row r="16" spans="1:7">
      <c r="A16" s="17" t="s">
        <v>23</v>
      </c>
      <c r="B16" s="18" t="s">
        <v>33</v>
      </c>
      <c r="C16" s="17" t="s">
        <v>15</v>
      </c>
      <c r="D16" s="17" t="s">
        <v>29</v>
      </c>
      <c r="E16" s="17" t="s">
        <v>34</v>
      </c>
      <c r="F16" s="17"/>
      <c r="G16" s="17"/>
    </row>
    <row r="17" spans="1:7">
      <c r="A17" s="17" t="s">
        <v>24</v>
      </c>
      <c r="B17" s="18" t="s">
        <v>33</v>
      </c>
      <c r="C17" s="17" t="s">
        <v>16</v>
      </c>
      <c r="D17" s="17" t="s">
        <v>21</v>
      </c>
      <c r="E17" s="17" t="s">
        <v>35</v>
      </c>
      <c r="F17" s="17"/>
      <c r="G17" s="17"/>
    </row>
    <row r="18" spans="1:7">
      <c r="A18" s="17" t="s">
        <v>25</v>
      </c>
      <c r="B18" s="18" t="s">
        <v>33</v>
      </c>
      <c r="C18" s="17"/>
      <c r="D18" s="17"/>
      <c r="E18" s="17"/>
      <c r="F18" s="17"/>
      <c r="G18" s="17"/>
    </row>
    <row r="19" spans="1:7">
      <c r="A19" s="17" t="s">
        <v>26</v>
      </c>
      <c r="B19" s="18" t="s">
        <v>34</v>
      </c>
      <c r="C19" s="17" t="s">
        <v>4</v>
      </c>
      <c r="D19" s="17" t="s">
        <v>17</v>
      </c>
      <c r="E19" s="17" t="s">
        <v>31</v>
      </c>
      <c r="F19" s="17"/>
      <c r="G19" s="17"/>
    </row>
    <row r="20" spans="1:7">
      <c r="A20" s="17" t="s">
        <v>30</v>
      </c>
      <c r="B20" s="18" t="s">
        <v>34</v>
      </c>
      <c r="C20" s="44" t="s">
        <v>146</v>
      </c>
      <c r="D20" s="17" t="s">
        <v>18</v>
      </c>
      <c r="E20" s="17" t="s">
        <v>32</v>
      </c>
      <c r="F20" s="17"/>
      <c r="G20" s="17"/>
    </row>
    <row r="21" spans="1:7">
      <c r="A21" s="17" t="s">
        <v>27</v>
      </c>
      <c r="B21" s="18" t="s">
        <v>34</v>
      </c>
      <c r="C21" s="17" t="s">
        <v>5</v>
      </c>
      <c r="D21" s="17" t="s">
        <v>19</v>
      </c>
      <c r="E21" s="17" t="s">
        <v>32</v>
      </c>
      <c r="F21" s="17"/>
      <c r="G21" s="17"/>
    </row>
    <row r="22" spans="1:7">
      <c r="A22" s="17" t="s">
        <v>28</v>
      </c>
      <c r="B22" s="18" t="s">
        <v>34</v>
      </c>
      <c r="C22" s="17" t="s">
        <v>6</v>
      </c>
      <c r="D22" s="17" t="s">
        <v>20</v>
      </c>
      <c r="E22" s="17" t="s">
        <v>32</v>
      </c>
      <c r="F22" s="17"/>
      <c r="G22" s="17"/>
    </row>
    <row r="23" spans="1:7">
      <c r="A23" s="17" t="s">
        <v>29</v>
      </c>
      <c r="B23" s="18" t="s">
        <v>34</v>
      </c>
      <c r="C23" s="17" t="s">
        <v>8</v>
      </c>
      <c r="D23" s="17" t="s">
        <v>23</v>
      </c>
      <c r="E23" s="17" t="s">
        <v>33</v>
      </c>
      <c r="F23" s="17"/>
      <c r="G23" s="17"/>
    </row>
    <row r="24" spans="1:7">
      <c r="A24" s="17" t="s">
        <v>21</v>
      </c>
      <c r="B24" s="18" t="s">
        <v>35</v>
      </c>
      <c r="C24" s="17" t="s">
        <v>11</v>
      </c>
      <c r="D24" s="17" t="s">
        <v>26</v>
      </c>
      <c r="E24" s="17" t="s">
        <v>34</v>
      </c>
      <c r="F24" s="17"/>
      <c r="G24" s="17"/>
    </row>
    <row r="25" spans="1:7">
      <c r="A25" s="17" t="s">
        <v>110</v>
      </c>
      <c r="B25" s="18" t="s">
        <v>110</v>
      </c>
      <c r="C25" s="17" t="s">
        <v>12</v>
      </c>
      <c r="D25" s="17" t="s">
        <v>30</v>
      </c>
      <c r="E25" s="17" t="s">
        <v>34</v>
      </c>
      <c r="F25" s="17"/>
      <c r="G25" s="17"/>
    </row>
    <row r="26" spans="1:7">
      <c r="A26" s="17"/>
      <c r="B26" s="18"/>
      <c r="C26" s="17" t="s">
        <v>15</v>
      </c>
      <c r="D26" s="17" t="s">
        <v>29</v>
      </c>
      <c r="E26" s="17" t="s">
        <v>34</v>
      </c>
      <c r="F26" s="17"/>
      <c r="G26" s="17"/>
    </row>
    <row r="27" spans="1:7">
      <c r="A27" s="17"/>
      <c r="B27" s="18"/>
      <c r="C27" s="17" t="s">
        <v>16</v>
      </c>
      <c r="D27" s="17" t="s">
        <v>21</v>
      </c>
      <c r="E27" s="17" t="s">
        <v>35</v>
      </c>
      <c r="F27" s="17"/>
      <c r="G27" s="17"/>
    </row>
    <row r="28" spans="1:7">
      <c r="A28" s="17"/>
      <c r="B28" s="30"/>
      <c r="C28" s="30"/>
      <c r="D28" s="30"/>
      <c r="E28" s="30"/>
      <c r="F28" s="30"/>
      <c r="G28" s="30"/>
    </row>
    <row r="29" spans="1:7">
      <c r="A29" s="17"/>
      <c r="B29" s="30"/>
      <c r="C29" s="30" t="s">
        <v>6</v>
      </c>
      <c r="D29" s="30" t="s">
        <v>20</v>
      </c>
      <c r="E29" s="30" t="s">
        <v>32</v>
      </c>
      <c r="F29" s="30"/>
      <c r="G29" s="30"/>
    </row>
    <row r="30" spans="1:7">
      <c r="A30" s="17"/>
      <c r="B30" s="18"/>
      <c r="C30" s="17" t="s">
        <v>7</v>
      </c>
      <c r="D30" s="17" t="s">
        <v>22</v>
      </c>
      <c r="E30" s="17" t="s">
        <v>33</v>
      </c>
      <c r="F30" s="17"/>
      <c r="G30" s="17"/>
    </row>
    <row r="31" spans="1:7">
      <c r="A31" s="17"/>
      <c r="B31" s="18"/>
      <c r="C31" s="17" t="s">
        <v>9</v>
      </c>
      <c r="D31" s="17" t="s">
        <v>24</v>
      </c>
      <c r="E31" s="17" t="s">
        <v>33</v>
      </c>
      <c r="F31" s="17"/>
      <c r="G31" s="17"/>
    </row>
    <row r="32" spans="1:7">
      <c r="A32" s="17"/>
      <c r="B32" s="18"/>
      <c r="C32" s="17" t="s">
        <v>10</v>
      </c>
      <c r="D32" s="17" t="s">
        <v>25</v>
      </c>
      <c r="E32" s="17" t="s">
        <v>33</v>
      </c>
      <c r="F32" s="17"/>
      <c r="G32" s="17"/>
    </row>
    <row r="33" spans="1:7">
      <c r="A33" s="17"/>
      <c r="B33" s="18"/>
      <c r="C33" s="17" t="s">
        <v>12</v>
      </c>
      <c r="D33" s="17" t="s">
        <v>30</v>
      </c>
      <c r="E33" s="17" t="s">
        <v>34</v>
      </c>
      <c r="F33" s="17"/>
      <c r="G33" s="17"/>
    </row>
    <row r="34" spans="1:7">
      <c r="A34" s="17"/>
      <c r="B34" s="18"/>
      <c r="C34" s="17" t="s">
        <v>13</v>
      </c>
      <c r="D34" s="17" t="s">
        <v>27</v>
      </c>
      <c r="E34" s="17" t="s">
        <v>34</v>
      </c>
      <c r="F34" s="17"/>
      <c r="G34" s="17"/>
    </row>
    <row r="35" spans="1:7">
      <c r="A35" s="17"/>
      <c r="B35" s="18"/>
      <c r="C35" s="17" t="s">
        <v>14</v>
      </c>
      <c r="D35" s="17" t="s">
        <v>28</v>
      </c>
      <c r="E35" s="17" t="s">
        <v>34</v>
      </c>
      <c r="F35" s="17"/>
      <c r="G35" s="17"/>
    </row>
    <row r="36" spans="1:7">
      <c r="A36" s="17"/>
      <c r="B36" s="18"/>
      <c r="C36" s="17" t="s">
        <v>15</v>
      </c>
      <c r="D36" s="17" t="s">
        <v>29</v>
      </c>
      <c r="E36" s="17" t="s">
        <v>34</v>
      </c>
      <c r="F36" s="17"/>
      <c r="G36" s="17"/>
    </row>
    <row r="37" spans="1:7">
      <c r="A37" s="17"/>
      <c r="B37" s="18"/>
      <c r="C37" s="17" t="s">
        <v>16</v>
      </c>
      <c r="D37" s="17" t="s">
        <v>21</v>
      </c>
      <c r="E37" s="17" t="s">
        <v>35</v>
      </c>
      <c r="F37" s="17"/>
      <c r="G3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Defensive</vt:lpstr>
      <vt:lpstr>Conservative</vt:lpstr>
      <vt:lpstr>Balanced</vt:lpstr>
      <vt:lpstr>Growth</vt:lpstr>
      <vt:lpstr>High Growth</vt:lpstr>
      <vt:lpstr>High Growth Plus</vt:lpstr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FMO - Html Reports</dc:title>
  <dc:creator>Phillip Miles</dc:creator>
  <cp:lastModifiedBy>Annabelle Do</cp:lastModifiedBy>
  <dcterms:created xsi:type="dcterms:W3CDTF">2016-02-10T23:50:50Z</dcterms:created>
  <dcterms:modified xsi:type="dcterms:W3CDTF">2022-10-18T05:55:10Z</dcterms:modified>
</cp:coreProperties>
</file>