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3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4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drawings/drawing5.xml" ContentType="application/vnd.openxmlformats-officedocument.drawing+xml"/>
  <Override PartName="/xl/ctrlProps/ctrlProp5.xml" ContentType="application/vnd.ms-excel.controlproperti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drawings/drawing6.xml" ContentType="application/vnd.openxmlformats-officedocument.drawing+xml"/>
  <Override PartName="/xl/ctrlProps/ctrlProp6.xml" ContentType="application/vnd.ms-excel.controlproperti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drawings/drawing7.xml" ContentType="application/vnd.openxmlformats-officedocument.drawing+xml"/>
  <Override PartName="/xl/ctrlProps/ctrlProp7.xml" ContentType="application/vnd.ms-excel.controlproperti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drawings/drawing8.xml" ContentType="application/vnd.openxmlformats-officedocument.drawing+xml"/>
  <Override PartName="/xl/ctrlProps/ctrlProp8.xml" ContentType="application/vnd.ms-excel.controlproperti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drawings/drawing9.xml" ContentType="application/vnd.openxmlformats-officedocument.drawing+xml"/>
  <Override PartName="/xl/ctrlProps/ctrlProp9.xml" ContentType="application/vnd.ms-excel.controlproperti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AIS\Operations\Marketing &amp; Comms\VMAPS Central Documents\Essential Documents\Model Allocations\"/>
    </mc:Choice>
  </mc:AlternateContent>
  <xr:revisionPtr revIDLastSave="0" documentId="13_ncr:1_{F5273D05-15C5-4DBA-BBC3-901D82A638E4}" xr6:coauthVersionLast="47" xr6:coauthVersionMax="47" xr10:uidLastSave="{00000000-0000-0000-0000-000000000000}"/>
  <workbookProtection workbookAlgorithmName="SHA-512" workbookHashValue="sEBkIGgLQs6+IJh1gbsyaVuUDUGmDsLO0kvOgzkVtywP/J529bInj2N3VheXtqYpMdR+i85hqz04zazqZT+dXA==" workbookSaltValue="dHfDqP3oZglGqNNhl3FWdQ==" workbookSpinCount="100000" lockStructure="1"/>
  <bookViews>
    <workbookView xWindow="-120" yWindow="-120" windowWidth="29040" windowHeight="15720" firstSheet="1" activeTab="1" xr2:uid="{D2A7A113-6908-4AB6-B635-81DA409F3403}"/>
  </bookViews>
  <sheets>
    <sheet name="Nerw Input" sheetId="1" state="hidden" r:id="rId1"/>
    <sheet name="Defensive" sheetId="2" r:id="rId2"/>
    <sheet name="Conservative" sheetId="3" r:id="rId3"/>
    <sheet name="Balanced" sheetId="8" r:id="rId4"/>
    <sheet name="High Growth" sheetId="7" r:id="rId5"/>
    <sheet name="All Growth" sheetId="6" r:id="rId6"/>
    <sheet name="Growth" sheetId="5" r:id="rId7"/>
    <sheet name="Diversified Income" sheetId="4" r:id="rId8"/>
    <sheet name="Australian Shares Income" sheetId="9" r:id="rId9"/>
  </sheets>
  <externalReferences>
    <externalReference r:id="rId10"/>
    <externalReference r:id="rId11"/>
  </externalReferences>
  <definedNames>
    <definedName name="_xlnm._FilterDatabase" localSheetId="0" hidden="1">'Nerw Input'!$A$5:$K$246</definedName>
    <definedName name="_xlnm.Print_Area" localSheetId="5">'All Growth'!$A$1:$D$69</definedName>
    <definedName name="_xlnm.Print_Area" localSheetId="8">'Australian Shares Income'!$A$1:$D$66</definedName>
    <definedName name="_xlnm.Print_Area" localSheetId="3">Balanced!$A$1:$D$70</definedName>
    <definedName name="_xlnm.Print_Area" localSheetId="2">Conservative!$A$1:$D$64</definedName>
    <definedName name="_xlnm.Print_Area" localSheetId="1">Defensive!$A$1:$D$62</definedName>
    <definedName name="_xlnm.Print_Area" localSheetId="7">'Diversified Income'!$A$1:$D$71</definedName>
    <definedName name="_xlnm.Print_Area" localSheetId="6">Growth!$A$1:$D$69</definedName>
    <definedName name="_xlnm.Print_Area" localSheetId="4">'High Growth'!$A$1:$D$68</definedName>
  </definedNames>
  <calcPr calcId="191029"/>
  <pivotCaches>
    <pivotCache cacheId="188" r:id="rId12"/>
    <pivotCache cacheId="194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" i="9" l="1"/>
  <c r="G1" i="9"/>
  <c r="G2" i="4"/>
  <c r="N1" i="4"/>
  <c r="H1" i="4" s="1"/>
  <c r="F2" i="6" l="1"/>
  <c r="F2" i="7"/>
  <c r="G1" i="7"/>
  <c r="G2" i="8"/>
  <c r="N1" i="8"/>
  <c r="H1" i="8" s="1"/>
  <c r="F2" i="3"/>
  <c r="G1" i="3"/>
  <c r="G1" i="2"/>
</calcChain>
</file>

<file path=xl/sharedStrings.xml><?xml version="1.0" encoding="utf-8"?>
<sst xmlns="http://schemas.openxmlformats.org/spreadsheetml/2006/main" count="2189" uniqueCount="180">
  <si>
    <t>FundGroup</t>
  </si>
  <si>
    <t>FundName</t>
  </si>
  <si>
    <t>Security</t>
  </si>
  <si>
    <t>Ccy</t>
  </si>
  <si>
    <t>Quantity</t>
  </si>
  <si>
    <t>MarketVal (AUD)</t>
  </si>
  <si>
    <t>AssetClass</t>
  </si>
  <si>
    <t>SMA Accounts</t>
  </si>
  <si>
    <t>Morningstar All Growth</t>
  </si>
  <si>
    <t>IEU</t>
  </si>
  <si>
    <t>ISHARES TRUST AU ISHARE EUROPE ETF</t>
  </si>
  <si>
    <t>AUD</t>
  </si>
  <si>
    <t>International Shares</t>
  </si>
  <si>
    <t>Australian Shares</t>
  </si>
  <si>
    <t>F100</t>
  </si>
  <si>
    <t>BETASHARES FTSE 100 ETF</t>
  </si>
  <si>
    <t>NCM</t>
  </si>
  <si>
    <t>NEWCREST MINING NPV</t>
  </si>
  <si>
    <t>CSL</t>
  </si>
  <si>
    <t>CSL LTD NPV</t>
  </si>
  <si>
    <t>IXI</t>
  </si>
  <si>
    <t>ISHARES TRUST AU ISHARES GLOBAL CONSUMER STA</t>
  </si>
  <si>
    <t>ANZ</t>
  </si>
  <si>
    <t>AUST &amp; NZ BANK GRP NPV</t>
  </si>
  <si>
    <t>FUEL</t>
  </si>
  <si>
    <t>BETASHARES GLOB ENERGY COMPANIES ETF</t>
  </si>
  <si>
    <t>RHC</t>
  </si>
  <si>
    <t>RAMSAY HEALTH CARE NPV</t>
  </si>
  <si>
    <t>IJP</t>
  </si>
  <si>
    <t>ISHARES INC AU ISHARES MSCI JAPAN EFT</t>
  </si>
  <si>
    <t>IKO</t>
  </si>
  <si>
    <t>ISHARES INC AU ISHARES MSCI STH KOREA ETF</t>
  </si>
  <si>
    <t>VGE</t>
  </si>
  <si>
    <t>VANGUARD INVS AUST FTSE EMERGING MKTS SHS ETF</t>
  </si>
  <si>
    <t>BXB</t>
  </si>
  <si>
    <t>BRAMBLES LTD NPV</t>
  </si>
  <si>
    <t>INT0002AU</t>
  </si>
  <si>
    <t>MORNINGSTAR AUSTRALIAN SHRS Z</t>
  </si>
  <si>
    <t>INT0017AU</t>
  </si>
  <si>
    <t>MORNINGSTAR INTERNATIONAL SHRS CORE UHDGD Z</t>
  </si>
  <si>
    <t>AMC</t>
  </si>
  <si>
    <t>AMCOR PLC CDI 1:1</t>
  </si>
  <si>
    <t>MSTR</t>
  </si>
  <si>
    <t>MORNINGSTAR INV MG INTERNATIONAL SHS ACTIVE MA</t>
  </si>
  <si>
    <t>MPL</t>
  </si>
  <si>
    <t>MEDIBANK PRIVATE L NPV</t>
  </si>
  <si>
    <t>RMD</t>
  </si>
  <si>
    <t>RESMED INC CDI COM USD0.004 10:1</t>
  </si>
  <si>
    <t>QBE</t>
  </si>
  <si>
    <t>QBE INS GROUP NPV</t>
  </si>
  <si>
    <t>IWLD</t>
  </si>
  <si>
    <t>ISHARES INC AU ISHARES CORE MSCI WLD EX AU</t>
  </si>
  <si>
    <t>VEQ</t>
  </si>
  <si>
    <t>VANGUARD INVS AUST FTSE EUROPE</t>
  </si>
  <si>
    <t>CASH_AUD</t>
  </si>
  <si>
    <t>Aud Cash</t>
  </si>
  <si>
    <t>Cash</t>
  </si>
  <si>
    <t>INT0016AU</t>
  </si>
  <si>
    <t>MORNINGSTAR INTERNATIONAL SHRS CORE HDG Z</t>
  </si>
  <si>
    <t>BHP</t>
  </si>
  <si>
    <t>BHP GROUP LTD NPV</t>
  </si>
  <si>
    <t>WBC</t>
  </si>
  <si>
    <t>WESTPAC BKG CORP NPV</t>
  </si>
  <si>
    <t>IZZ</t>
  </si>
  <si>
    <t>ISHARES TRUST AU ISHARES CHINA LARGE-CAP ETF</t>
  </si>
  <si>
    <t>CBA</t>
  </si>
  <si>
    <t>CMNWLTH BK OF AUST NPV</t>
  </si>
  <si>
    <t>IAG</t>
  </si>
  <si>
    <t>INSURANCE AUST GRP NPV</t>
  </si>
  <si>
    <t>WDS</t>
  </si>
  <si>
    <t>WOODSIDE ENERGY GR NPV</t>
  </si>
  <si>
    <t>INT0011AU</t>
  </si>
  <si>
    <t>MORNINGSTAR MULTI ASSET REAL RETURN FUND Z</t>
  </si>
  <si>
    <t>Alternatives</t>
  </si>
  <si>
    <t>GPT</t>
  </si>
  <si>
    <t>GPT GROUP NPV (STAPLED SECURITIES)</t>
  </si>
  <si>
    <t>Global Property Securities &amp; Infrastructure</t>
  </si>
  <si>
    <t>Morningstar Australian Shares Income</t>
  </si>
  <si>
    <t>CAR</t>
  </si>
  <si>
    <t>CARSALES.COM LTD NPV</t>
  </si>
  <si>
    <t>TLS</t>
  </si>
  <si>
    <t>TELSTRA CORP LTD NPV</t>
  </si>
  <si>
    <t>RIO</t>
  </si>
  <si>
    <t>RIO TINTO LIMITED NPV</t>
  </si>
  <si>
    <t>PPT</t>
  </si>
  <si>
    <t>PERPETUAL LIMITED NPV</t>
  </si>
  <si>
    <t>FPH</t>
  </si>
  <si>
    <t>FISHER &amp; PAYKEL HE NPV</t>
  </si>
  <si>
    <t>TNE</t>
  </si>
  <si>
    <t>TECHNOLOGY ONE NPV</t>
  </si>
  <si>
    <t>SCG</t>
  </si>
  <si>
    <t>SCENTRE GROUP LTD NPV STAPLED UNIT</t>
  </si>
  <si>
    <t>CCP</t>
  </si>
  <si>
    <t>CREDIT CORP GROUP NPV</t>
  </si>
  <si>
    <t>PDL</t>
  </si>
  <si>
    <t>PENDAL GROUP LTD NPV</t>
  </si>
  <si>
    <t>IRE</t>
  </si>
  <si>
    <t>IRESS LIMITED NPV</t>
  </si>
  <si>
    <t>AZJ</t>
  </si>
  <si>
    <t>AURIZON HOLDINGS NPV</t>
  </si>
  <si>
    <t>WTC</t>
  </si>
  <si>
    <t>WISETECH GLOBAL LT NPV</t>
  </si>
  <si>
    <t>S32</t>
  </si>
  <si>
    <t>SOUTH32 LTD NPV</t>
  </si>
  <si>
    <t>FMG</t>
  </si>
  <si>
    <t>FORTESCUE METALS G NPV</t>
  </si>
  <si>
    <t>ING</t>
  </si>
  <si>
    <t>INGHAMS GROUP LTD NPV</t>
  </si>
  <si>
    <t>IVC</t>
  </si>
  <si>
    <t>INVOCARE LTD NPV</t>
  </si>
  <si>
    <t>NAB</t>
  </si>
  <si>
    <t>ANN</t>
  </si>
  <si>
    <t>ANSELL NPV</t>
  </si>
  <si>
    <t>TPG</t>
  </si>
  <si>
    <t>TPG TELECOM LTD NPV</t>
  </si>
  <si>
    <t>LNK</t>
  </si>
  <si>
    <t>LINK ADMINISTRATIO NPV</t>
  </si>
  <si>
    <t>BAP</t>
  </si>
  <si>
    <t>BAPCOR LTD NPV</t>
  </si>
  <si>
    <t>DXS</t>
  </si>
  <si>
    <t>DEXUS NPV (STAPLED)</t>
  </si>
  <si>
    <t>Morningstar Balanced</t>
  </si>
  <si>
    <t>VAF</t>
  </si>
  <si>
    <t>VANGUARD INVS AUST AUSTRALIAN FIXED INT ETF</t>
  </si>
  <si>
    <t>Australian Bonds</t>
  </si>
  <si>
    <t>INT0082AU</t>
  </si>
  <si>
    <t>MORNINGSTAR INTERNATIONAL BDS ACTV HG TR Z</t>
  </si>
  <si>
    <t>International Bonds</t>
  </si>
  <si>
    <t>BILL</t>
  </si>
  <si>
    <t>ISHARES INC AU ISHARES CORE CASH EFT</t>
  </si>
  <si>
    <t>IEM</t>
  </si>
  <si>
    <t>ISHARES INC AU ISHARES MSCI EMERGING MARKE</t>
  </si>
  <si>
    <t>AAA</t>
  </si>
  <si>
    <t>BETASHARES AUSTRALIA HIGH INTEREST CAS</t>
  </si>
  <si>
    <t>IAF</t>
  </si>
  <si>
    <t>ISHARES INC AU INV MNGT AUST LTD COMPOSITE</t>
  </si>
  <si>
    <t>Morningstar Conservative</t>
  </si>
  <si>
    <t>ISEC</t>
  </si>
  <si>
    <t>ISHARES INC AU ISHARES ENHANCED CASH ETF</t>
  </si>
  <si>
    <t>QPON</t>
  </si>
  <si>
    <t>BETASHARES AUS BANK SENIOR FLOATING RA</t>
  </si>
  <si>
    <t>VCF</t>
  </si>
  <si>
    <t>VANGUARD INVS AUST INTL CREDIT SEC INDEX HDG</t>
  </si>
  <si>
    <t>Morningstar Diversified Income</t>
  </si>
  <si>
    <t>CRED</t>
  </si>
  <si>
    <t>BETASHARES AUSTRALIAN INV GRADE CORP B</t>
  </si>
  <si>
    <t>IHHY</t>
  </si>
  <si>
    <t>ISHARES INC AU GBL HIGH YLD BD AUD ETF DIS</t>
  </si>
  <si>
    <t>DJRE</t>
  </si>
  <si>
    <t>SPDR DJ GLOBAL REA SPDR GLOBAL REAL ESTATE ETF</t>
  </si>
  <si>
    <t>Morningstar Growth</t>
  </si>
  <si>
    <t>Morningstar High Growth</t>
  </si>
  <si>
    <t>Morningstar Moderate</t>
  </si>
  <si>
    <t>Row Labels</t>
  </si>
  <si>
    <t>Grand Total</t>
  </si>
  <si>
    <t>VI0010: Ventura Morningstar Defensive Model</t>
  </si>
  <si>
    <t>Code</t>
  </si>
  <si>
    <t>% Weighting</t>
  </si>
  <si>
    <t>Sum of % Weighting</t>
  </si>
  <si>
    <t>Alternatives Total</t>
  </si>
  <si>
    <t>Australian Bonds Total</t>
  </si>
  <si>
    <t>Australian Shares Total</t>
  </si>
  <si>
    <t>Cash Total</t>
  </si>
  <si>
    <t>International Bonds Total</t>
  </si>
  <si>
    <t>International Shares Total</t>
  </si>
  <si>
    <t>Asset Class</t>
  </si>
  <si>
    <t>Global Property Securities &amp; Infrastructure Total</t>
  </si>
  <si>
    <t>VI0009: Ventura Morningstar Conservative Model</t>
  </si>
  <si>
    <t>VI0008: Ventura Morningstar Balanced Model</t>
  </si>
  <si>
    <t xml:space="preserve">     Model Asset Allocation</t>
  </si>
  <si>
    <t xml:space="preserve">     </t>
  </si>
  <si>
    <t xml:space="preserve"> </t>
  </si>
  <si>
    <t>VI0006: Ventura Morningstar High Growth Model</t>
  </si>
  <si>
    <t>VI0005: Ventura Morningstar All Growth Model</t>
  </si>
  <si>
    <t>VI0007: Ventura Morningstar Growth Model</t>
  </si>
  <si>
    <t>VI0001: Ventura Morningstar Diversified Income Model</t>
  </si>
  <si>
    <t>VI0012: Ventura Morningstar Australian Income Model</t>
  </si>
  <si>
    <t>JHX</t>
  </si>
  <si>
    <t>JAMES HARDIE INDUS CDI</t>
  </si>
  <si>
    <t>NATL AUSTRALIA BK NPV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</si>
</sst>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i/>
      <sz val="8"/>
      <color theme="4" tint="-0.249977111117893"/>
      <name val="Arial"/>
      <family val="2"/>
    </font>
    <font>
      <b/>
      <i/>
      <sz val="8"/>
      <color theme="0" tint="-0.14996795556505021"/>
      <name val="Arial"/>
      <family val="2"/>
    </font>
    <font>
      <sz val="8"/>
      <color theme="0" tint="-0.14999847407452621"/>
      <name val="Arial"/>
      <family val="2"/>
    </font>
    <font>
      <b/>
      <sz val="12"/>
      <color theme="1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sz val="8"/>
      <color theme="0" tint="-0.14996795556505021"/>
      <name val="Arial"/>
      <family val="2"/>
    </font>
    <font>
      <b/>
      <sz val="8"/>
      <color theme="0" tint="-0.14999847407452621"/>
      <name val="Arial"/>
      <family val="2"/>
    </font>
    <font>
      <sz val="11"/>
      <color rgb="FF000000"/>
      <name val="Calibri"/>
      <family val="2"/>
    </font>
    <font>
      <sz val="9"/>
      <color theme="1"/>
      <name val="Arial"/>
      <family val="2"/>
    </font>
    <font>
      <sz val="9"/>
      <color theme="0" tint="-0.14999847407452621"/>
      <name val="Arial"/>
      <family val="2"/>
    </font>
    <font>
      <sz val="11"/>
      <color theme="1"/>
      <name val="Arial"/>
      <family val="2"/>
    </font>
    <font>
      <sz val="11"/>
      <color theme="0" tint="-0.14999847407452621"/>
      <name val="Arial"/>
      <family val="2"/>
    </font>
    <font>
      <b/>
      <sz val="11"/>
      <color theme="0" tint="-0.14999847407452621"/>
      <name val="Arial"/>
      <family val="2"/>
    </font>
    <font>
      <b/>
      <i/>
      <sz val="8"/>
      <color theme="0" tint="-0.1499984740745262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C4D5EA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0" applyFont="1" applyFill="1" applyAlignment="1">
      <alignment horizontal="left" indent="1"/>
    </xf>
    <xf numFmtId="0" fontId="3" fillId="3" borderId="1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center" vertical="center" wrapText="1" indent="1"/>
    </xf>
    <xf numFmtId="0" fontId="3" fillId="3" borderId="1" xfId="0" applyFont="1" applyFill="1" applyBorder="1" applyAlignment="1">
      <alignment horizontal="right" vertical="center" wrapText="1" indent="1"/>
    </xf>
    <xf numFmtId="0" fontId="4" fillId="2" borderId="1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right"/>
    </xf>
    <xf numFmtId="43" fontId="4" fillId="2" borderId="1" xfId="1" applyFont="1" applyFill="1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4" fontId="4" fillId="4" borderId="1" xfId="0" applyNumberFormat="1" applyFont="1" applyFill="1" applyBorder="1" applyAlignment="1">
      <alignment horizontal="center"/>
    </xf>
    <xf numFmtId="4" fontId="4" fillId="4" borderId="1" xfId="0" applyNumberFormat="1" applyFont="1" applyFill="1" applyBorder="1" applyAlignment="1">
      <alignment horizontal="right"/>
    </xf>
    <xf numFmtId="43" fontId="4" fillId="4" borderId="1" xfId="1" applyFont="1" applyFill="1" applyBorder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5" fillId="5" borderId="0" xfId="0" applyFont="1" applyFill="1" applyAlignment="1">
      <alignment vertical="center"/>
    </xf>
    <xf numFmtId="43" fontId="5" fillId="5" borderId="0" xfId="1" applyFont="1" applyFill="1" applyAlignment="1">
      <alignment vertical="center"/>
    </xf>
    <xf numFmtId="2" fontId="6" fillId="5" borderId="0" xfId="0" applyNumberFormat="1" applyFont="1" applyFill="1" applyAlignment="1">
      <alignment horizontal="left" vertical="center"/>
    </xf>
    <xf numFmtId="164" fontId="6" fillId="5" borderId="0" xfId="0" applyNumberFormat="1" applyFont="1" applyFill="1" applyAlignment="1">
      <alignment vertical="center"/>
    </xf>
    <xf numFmtId="164" fontId="6" fillId="5" borderId="0" xfId="0" applyNumberFormat="1" applyFont="1" applyFill="1" applyAlignment="1">
      <alignment horizontal="right" vertical="center"/>
    </xf>
    <xf numFmtId="164" fontId="8" fillId="5" borderId="0" xfId="0" applyNumberFormat="1" applyFont="1" applyFill="1" applyAlignment="1">
      <alignment vertical="center"/>
    </xf>
    <xf numFmtId="0" fontId="8" fillId="5" borderId="0" xfId="0" applyFont="1" applyFill="1" applyAlignment="1">
      <alignment vertical="center"/>
    </xf>
    <xf numFmtId="2" fontId="8" fillId="5" borderId="0" xfId="0" applyNumberFormat="1" applyFont="1" applyFill="1" applyAlignment="1">
      <alignment vertical="center"/>
    </xf>
    <xf numFmtId="0" fontId="9" fillId="5" borderId="0" xfId="0" applyFont="1" applyFill="1" applyAlignment="1">
      <alignment vertical="center"/>
    </xf>
    <xf numFmtId="2" fontId="10" fillId="5" borderId="0" xfId="0" applyNumberFormat="1" applyFont="1" applyFill="1" applyAlignment="1">
      <alignment vertical="center"/>
    </xf>
    <xf numFmtId="164" fontId="5" fillId="5" borderId="0" xfId="0" applyNumberFormat="1" applyFont="1" applyFill="1" applyAlignment="1">
      <alignment vertical="center"/>
    </xf>
    <xf numFmtId="164" fontId="11" fillId="5" borderId="0" xfId="0" applyNumberFormat="1" applyFont="1" applyFill="1" applyAlignment="1">
      <alignment vertical="center"/>
    </xf>
    <xf numFmtId="0" fontId="13" fillId="5" borderId="0" xfId="0" applyFont="1" applyFill="1" applyAlignment="1">
      <alignment vertical="center"/>
    </xf>
    <xf numFmtId="43" fontId="0" fillId="0" borderId="0" xfId="0" applyNumberFormat="1"/>
    <xf numFmtId="164" fontId="7" fillId="5" borderId="0" xfId="0" applyNumberFormat="1" applyFont="1" applyFill="1" applyAlignment="1">
      <alignment horizontal="right" vertical="center"/>
    </xf>
    <xf numFmtId="164" fontId="12" fillId="5" borderId="0" xfId="0" applyNumberFormat="1" applyFont="1" applyFill="1" applyAlignment="1">
      <alignment vertical="center"/>
    </xf>
    <xf numFmtId="0" fontId="0" fillId="5" borderId="0" xfId="0" applyFill="1"/>
    <xf numFmtId="43" fontId="0" fillId="5" borderId="0" xfId="0" applyNumberFormat="1" applyFill="1"/>
    <xf numFmtId="0" fontId="0" fillId="6" borderId="0" xfId="0" applyFill="1"/>
    <xf numFmtId="0" fontId="0" fillId="0" borderId="0" xfId="0" applyFill="1"/>
    <xf numFmtId="43" fontId="0" fillId="0" borderId="0" xfId="0" applyNumberFormat="1" applyFill="1"/>
    <xf numFmtId="43" fontId="0" fillId="6" borderId="0" xfId="0" applyNumberFormat="1" applyFill="1"/>
    <xf numFmtId="2" fontId="5" fillId="5" borderId="0" xfId="0" applyNumberFormat="1" applyFont="1" applyFill="1" applyAlignment="1">
      <alignment vertical="center"/>
    </xf>
    <xf numFmtId="0" fontId="11" fillId="5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43" fontId="15" fillId="5" borderId="0" xfId="1" applyFont="1" applyFill="1" applyAlignment="1">
      <alignment vertical="center"/>
    </xf>
    <xf numFmtId="164" fontId="16" fillId="5" borderId="0" xfId="0" applyNumberFormat="1" applyFont="1" applyFill="1" applyAlignment="1">
      <alignment vertical="center"/>
    </xf>
    <xf numFmtId="0" fontId="16" fillId="5" borderId="0" xfId="0" applyFont="1" applyFill="1" applyAlignment="1">
      <alignment vertical="center"/>
    </xf>
    <xf numFmtId="0" fontId="17" fillId="5" borderId="0" xfId="0" applyFont="1" applyFill="1" applyAlignment="1">
      <alignment vertical="center"/>
    </xf>
    <xf numFmtId="43" fontId="17" fillId="5" borderId="0" xfId="1" applyFont="1" applyFill="1" applyAlignment="1">
      <alignment vertical="center"/>
    </xf>
    <xf numFmtId="164" fontId="18" fillId="5" borderId="0" xfId="0" applyNumberFormat="1" applyFont="1" applyFill="1" applyAlignment="1">
      <alignment vertical="center"/>
    </xf>
    <xf numFmtId="0" fontId="19" fillId="5" borderId="0" xfId="0" applyFont="1" applyFill="1" applyAlignment="1">
      <alignment vertical="center"/>
    </xf>
    <xf numFmtId="0" fontId="18" fillId="5" borderId="0" xfId="0" applyFont="1" applyFill="1" applyAlignment="1">
      <alignment vertical="center"/>
    </xf>
    <xf numFmtId="164" fontId="7" fillId="5" borderId="0" xfId="0" applyNumberFormat="1" applyFont="1" applyFill="1" applyAlignment="1">
      <alignment vertical="center"/>
    </xf>
    <xf numFmtId="43" fontId="0" fillId="5" borderId="0" xfId="1" applyFont="1" applyFill="1"/>
    <xf numFmtId="0" fontId="0" fillId="5" borderId="0" xfId="0" applyFill="1" applyAlignment="1">
      <alignment horizontal="left"/>
    </xf>
    <xf numFmtId="0" fontId="0" fillId="6" borderId="0" xfId="0" applyFill="1" applyAlignment="1">
      <alignment horizontal="left"/>
    </xf>
    <xf numFmtId="43" fontId="11" fillId="5" borderId="0" xfId="1" applyFont="1" applyFill="1" applyAlignment="1">
      <alignment vertical="center"/>
    </xf>
    <xf numFmtId="164" fontId="20" fillId="5" borderId="0" xfId="0" applyNumberFormat="1" applyFont="1" applyFill="1" applyAlignment="1">
      <alignment vertical="center"/>
    </xf>
    <xf numFmtId="0" fontId="0" fillId="0" borderId="0" xfId="0" applyFill="1" applyAlignment="1">
      <alignment horizontal="left"/>
    </xf>
    <xf numFmtId="0" fontId="0" fillId="7" borderId="0" xfId="0" applyFill="1"/>
    <xf numFmtId="43" fontId="0" fillId="6" borderId="0" xfId="1" applyFont="1" applyFill="1"/>
    <xf numFmtId="43" fontId="0" fillId="0" borderId="0" xfId="1" applyFont="1" applyFill="1"/>
    <xf numFmtId="43" fontId="0" fillId="7" borderId="0" xfId="1" applyFont="1" applyFill="1"/>
  </cellXfs>
  <cellStyles count="2">
    <cellStyle name="Comma" xfId="1" builtinId="3"/>
    <cellStyle name="Normal" xfId="0" builtinId="0"/>
  </cellStyles>
  <dxfs count="54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-* #,##0.00_-;\-* #,##0.00_-;_-* &quot;-&quot;??_-;_-@_-"/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/>
        <color theme="4" tint="-0.24994659260841701"/>
      </font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  <i/>
        <color theme="4" tint="-0.24994659260841701"/>
      </font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ont>
        <b/>
        <i val="0"/>
      </font>
      <fill>
        <patternFill>
          <bgColor theme="0" tint="-0.14996795556505021"/>
        </patternFill>
      </fill>
      <border>
        <vertical/>
        <horizontal/>
      </border>
    </dxf>
    <dxf>
      <fill>
        <patternFill>
          <bgColor theme="4" tint="0.79998168889431442"/>
        </patternFill>
      </fill>
    </dxf>
    <dxf>
      <font>
        <b/>
        <i/>
        <color theme="4" tint="-0.24994659260841701"/>
      </font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  <i val="0"/>
      </font>
      <fill>
        <patternFill>
          <bgColor theme="0" tint="-0.14996795556505021"/>
        </patternFill>
      </fill>
      <border>
        <vertical/>
        <horizontal/>
      </border>
    </dxf>
    <dxf>
      <fill>
        <patternFill>
          <bgColor theme="4" tint="0.79998168889431442"/>
        </patternFill>
      </fill>
    </dxf>
    <dxf>
      <font>
        <b/>
        <i/>
        <color theme="4" tint="-0.24994659260841701"/>
      </font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  <i/>
        <color theme="4" tint="-0.24994659260841701"/>
      </font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ont>
        <b/>
        <i/>
        <color theme="4" tint="-0.24994659260841701"/>
      </font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  <i/>
        <color theme="4" tint="-0.24994659260841701"/>
      </font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[Morningstar Model Allocation September 2022.xlsx]Defensive!PivotTable14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</c:pivotFmts>
    <c:view3D>
      <c:rotX val="40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Defensive!$B$42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AA3D-43BE-91C4-45A5C51691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AA3D-43BE-91C4-45A5C5169168}"/>
              </c:ext>
            </c:extLst>
          </c:dPt>
          <c:dPt>
            <c:idx val="2"/>
            <c:bubble3D val="0"/>
            <c:explosion val="2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A3D-43BE-91C4-45A5C516916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AA3D-43BE-91C4-45A5C516916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A3D-43BE-91C4-45A5C516916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AA3D-43BE-91C4-45A5C5169168}"/>
              </c:ext>
            </c:extLst>
          </c:dPt>
          <c:dLbls>
            <c:dLbl>
              <c:idx val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AA3D-43BE-91C4-45A5C5169168}"/>
                </c:ext>
              </c:extLst>
            </c:dLbl>
            <c:dLbl>
              <c:idx val="1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AA3D-43BE-91C4-45A5C5169168}"/>
                </c:ext>
              </c:extLst>
            </c:dLbl>
            <c:dLbl>
              <c:idx val="2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AA3D-43BE-91C4-45A5C5169168}"/>
                </c:ext>
              </c:extLst>
            </c:dLbl>
            <c:dLbl>
              <c:idx val="3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4-AA3D-43BE-91C4-45A5C5169168}"/>
                </c:ext>
              </c:extLst>
            </c:dLbl>
            <c:dLbl>
              <c:idx val="4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AA3D-43BE-91C4-45A5C5169168}"/>
                </c:ext>
              </c:extLst>
            </c:dLbl>
            <c:dLbl>
              <c:idx val="5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6-AA3D-43BE-91C4-45A5C51691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Defensive!$A$43:$A$49</c:f>
              <c:strCache>
                <c:ptCount val="6"/>
                <c:pt idx="0">
                  <c:v>Alternatives</c:v>
                </c:pt>
                <c:pt idx="1">
                  <c:v>Australian Bonds</c:v>
                </c:pt>
                <c:pt idx="2">
                  <c:v>Australian Shares</c:v>
                </c:pt>
                <c:pt idx="3">
                  <c:v>Cash</c:v>
                </c:pt>
                <c:pt idx="4">
                  <c:v>International Bonds</c:v>
                </c:pt>
                <c:pt idx="5">
                  <c:v>International Shares</c:v>
                </c:pt>
              </c:strCache>
            </c:strRef>
          </c:cat>
          <c:val>
            <c:numRef>
              <c:f>Defensive!$B$43:$B$49</c:f>
              <c:numCache>
                <c:formatCode>General</c:formatCode>
                <c:ptCount val="6"/>
                <c:pt idx="0">
                  <c:v>1.9866754170000001</c:v>
                </c:pt>
                <c:pt idx="1">
                  <c:v>37.460546718000003</c:v>
                </c:pt>
                <c:pt idx="2">
                  <c:v>8.6702099849999996</c:v>
                </c:pt>
                <c:pt idx="3">
                  <c:v>24.944456187</c:v>
                </c:pt>
                <c:pt idx="4">
                  <c:v>20.334366071000002</c:v>
                </c:pt>
                <c:pt idx="5">
                  <c:v>6.6037456140000002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3D-43BE-91C4-45A5C5169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[Morningstar Model Allocation September 2022.xlsx]Conservative!PivotTable16</c:name>
    <c:fmtId val="10"/>
  </c:pivotSource>
  <c:chart>
    <c:autoTitleDeleted val="1"/>
    <c:pivotFmts>
      <c:pivotFmt>
        <c:idx val="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"/>
        <c:spPr>
          <a:solidFill>
            <a:schemeClr val="accent2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3.1245304214955669E-2"/>
              <c:y val="-0.1296296296296296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"/>
        <c:spPr>
          <a:solidFill>
            <a:schemeClr val="accent3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"/>
        <c:spPr>
          <a:solidFill>
            <a:schemeClr val="accent4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"/>
        <c:spPr>
          <a:solidFill>
            <a:schemeClr val="accent5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"/>
        <c:spPr>
          <a:solidFill>
            <a:schemeClr val="accent6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Conservative!$B$49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2B8-412C-B1E3-C6AAAA3971B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C70-4102-B320-9D67EB088A4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2B8-412C-B1E3-C6AAAA3971B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2B8-412C-B1E3-C6AAAA3971B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62B8-412C-B1E3-C6AAAA3971B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62B8-412C-B1E3-C6AAAA3971BB}"/>
              </c:ext>
            </c:extLst>
          </c:dPt>
          <c:dLbls>
            <c:dLbl>
              <c:idx val="1"/>
              <c:layout>
                <c:manualLayout>
                  <c:x val="-3.1245304214955669E-2"/>
                  <c:y val="-0.1296296296296296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70-4102-B320-9D67EB088A4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Conservative!$A$50:$A$56</c:f>
              <c:strCache>
                <c:ptCount val="6"/>
                <c:pt idx="0">
                  <c:v>Alternatives</c:v>
                </c:pt>
                <c:pt idx="1">
                  <c:v>Australian Bonds</c:v>
                </c:pt>
                <c:pt idx="2">
                  <c:v>Australian Shares</c:v>
                </c:pt>
                <c:pt idx="3">
                  <c:v>Cash</c:v>
                </c:pt>
                <c:pt idx="4">
                  <c:v>International Bonds</c:v>
                </c:pt>
                <c:pt idx="5">
                  <c:v>International Shares</c:v>
                </c:pt>
              </c:strCache>
            </c:strRef>
          </c:cat>
          <c:val>
            <c:numRef>
              <c:f>Conservative!$B$50:$B$56</c:f>
              <c:numCache>
                <c:formatCode>General</c:formatCode>
                <c:ptCount val="6"/>
                <c:pt idx="0">
                  <c:v>4.7664811220000001</c:v>
                </c:pt>
                <c:pt idx="1">
                  <c:v>29.657474521000001</c:v>
                </c:pt>
                <c:pt idx="2">
                  <c:v>9.1225524819999997</c:v>
                </c:pt>
                <c:pt idx="3">
                  <c:v>22.214589952999997</c:v>
                </c:pt>
                <c:pt idx="4">
                  <c:v>17.019550625000001</c:v>
                </c:pt>
                <c:pt idx="5">
                  <c:v>17.219351302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70-4102-B320-9D67EB088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bg1">
            <a:lumMod val="8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[Morningstar Model Allocation September 2022.xlsx]Balanced!PivotTable17</c:name>
    <c:fmtId val="13"/>
  </c:pivotSource>
  <c:chart>
    <c:autoTitleDeleted val="1"/>
    <c:pivotFmts>
      <c:pivotFmt>
        <c:idx val="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3.936039190966599E-2"/>
              <c:y val="5.3635026839949335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Balanced!$B$50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5AE-4171-863D-D7F75FD9F0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5AE-4171-863D-D7F75FD9F03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5AE-4171-863D-D7F75FD9F03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5AE-4171-863D-D7F75FD9F03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5A8D-4B8E-898F-B0F3314FDE8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5AE-4171-863D-D7F75FD9F03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75AE-4171-863D-D7F75FD9F038}"/>
              </c:ext>
            </c:extLst>
          </c:dPt>
          <c:dLbls>
            <c:dLbl>
              <c:idx val="4"/>
              <c:layout>
                <c:manualLayout>
                  <c:x val="3.936039190966599E-2"/>
                  <c:y val="5.363502683994933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8D-4B8E-898F-B0F3314FDE85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Balanced!$A$51:$A$58</c:f>
              <c:strCache>
                <c:ptCount val="7"/>
                <c:pt idx="0">
                  <c:v>Alternatives</c:v>
                </c:pt>
                <c:pt idx="1">
                  <c:v>Australian Bonds</c:v>
                </c:pt>
                <c:pt idx="2">
                  <c:v>Australian Shares</c:v>
                </c:pt>
                <c:pt idx="3">
                  <c:v>Cash</c:v>
                </c:pt>
                <c:pt idx="4">
                  <c:v>Global Property Securities &amp; Infrastructure</c:v>
                </c:pt>
                <c:pt idx="5">
                  <c:v>International Bonds</c:v>
                </c:pt>
                <c:pt idx="6">
                  <c:v>International Shares</c:v>
                </c:pt>
              </c:strCache>
            </c:strRef>
          </c:cat>
          <c:val>
            <c:numRef>
              <c:f>Balanced!$B$51:$B$58</c:f>
              <c:numCache>
                <c:formatCode>_(* #,##0.00_);_(* \(#,##0.00\);_(* "-"??_);_(@_)</c:formatCode>
                <c:ptCount val="7"/>
                <c:pt idx="0">
                  <c:v>6.2671293390000002</c:v>
                </c:pt>
                <c:pt idx="1">
                  <c:v>22.806939284999999</c:v>
                </c:pt>
                <c:pt idx="2">
                  <c:v>10.080195538</c:v>
                </c:pt>
                <c:pt idx="3">
                  <c:v>14.956194965</c:v>
                </c:pt>
                <c:pt idx="4">
                  <c:v>0.65933524300000002</c:v>
                </c:pt>
                <c:pt idx="5">
                  <c:v>10.45353381</c:v>
                </c:pt>
                <c:pt idx="6">
                  <c:v>34.776671819000001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8D-4B8E-898F-B0F3314FD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67812711354344"/>
          <c:y val="0.32644504093155646"/>
          <c:w val="0.19376246408915199"/>
          <c:h val="0.496971867696474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[Morningstar Model Allocation September 2022.xlsx]High Growth!PivotTable18</c:name>
    <c:fmtId val="15"/>
  </c:pivotSource>
  <c:chart>
    <c:autoTitleDeleted val="1"/>
    <c:pivotFmts>
      <c:pivotFmt>
        <c:idx val="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3.0114810938268431E-2"/>
              <c:y val="0.20212956800886914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0.10841331937776635"/>
              <c:y val="0.13860313234893873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3.9149254219748963E-2"/>
              <c:y val="-0.13860313234893895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'High Growth'!$B$51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9B0-4708-8A23-5C8361BBE3A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9B0-4708-8A23-5C8361BBE3A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9B0-4708-8A23-5C8361BBE3A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FAF9-461C-96C5-F5B151894D2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AF9-461C-96C5-F5B151894D2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FAF9-461C-96C5-F5B151894D2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AF9-461C-96C5-F5B151894D2F}"/>
              </c:ext>
            </c:extLst>
          </c:dPt>
          <c:dLbls>
            <c:dLbl>
              <c:idx val="3"/>
              <c:layout>
                <c:manualLayout>
                  <c:x val="3.9149254219748963E-2"/>
                  <c:y val="-0.1386031323489389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F9-461C-96C5-F5B151894D2F}"/>
                </c:ext>
              </c:extLst>
            </c:dLbl>
            <c:dLbl>
              <c:idx val="4"/>
              <c:layout>
                <c:manualLayout>
                  <c:x val="0.10841331937776635"/>
                  <c:y val="0.1386031323489387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F9-461C-96C5-F5B151894D2F}"/>
                </c:ext>
              </c:extLst>
            </c:dLbl>
            <c:dLbl>
              <c:idx val="5"/>
              <c:layout>
                <c:manualLayout>
                  <c:x val="-3.0114810938268431E-2"/>
                  <c:y val="0.2021295680088691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F9-461C-96C5-F5B151894D2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'High Growth'!$A$52:$A$59</c:f>
              <c:strCache>
                <c:ptCount val="7"/>
                <c:pt idx="0">
                  <c:v>Alternatives</c:v>
                </c:pt>
                <c:pt idx="1">
                  <c:v>Australian Bonds</c:v>
                </c:pt>
                <c:pt idx="2">
                  <c:v>Australian Shares</c:v>
                </c:pt>
                <c:pt idx="3">
                  <c:v>Cash</c:v>
                </c:pt>
                <c:pt idx="4">
                  <c:v>Global Property Securities &amp; Infrastructure</c:v>
                </c:pt>
                <c:pt idx="5">
                  <c:v>International Bonds</c:v>
                </c:pt>
                <c:pt idx="6">
                  <c:v>International Shares</c:v>
                </c:pt>
              </c:strCache>
            </c:strRef>
          </c:cat>
          <c:val>
            <c:numRef>
              <c:f>'High Growth'!$B$52:$B$59</c:f>
              <c:numCache>
                <c:formatCode>_(* #,##0.00_);_(* \(#,##0.00\);_(* "-"??_);_(@_)</c:formatCode>
                <c:ptCount val="7"/>
                <c:pt idx="0">
                  <c:v>5.2547860929999999</c:v>
                </c:pt>
                <c:pt idx="1">
                  <c:v>6.1507082559999997</c:v>
                </c:pt>
                <c:pt idx="2">
                  <c:v>20.156599578000002</c:v>
                </c:pt>
                <c:pt idx="3">
                  <c:v>2.7075587680000002</c:v>
                </c:pt>
                <c:pt idx="4">
                  <c:v>0.72472414500000004</c:v>
                </c:pt>
                <c:pt idx="5">
                  <c:v>0.79001304000000006</c:v>
                </c:pt>
                <c:pt idx="6">
                  <c:v>64.215610122000001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9-461C-96C5-F5B151894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735211612271096"/>
          <c:y val="0.24860004242674621"/>
          <c:w val="0.1836134405958085"/>
          <c:h val="0.421947860575616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[Morningstar Model Allocation September 2022.xlsx]All Growth!PivotTable19</c:name>
    <c:fmtId val="18"/>
  </c:pivotSource>
  <c:chart>
    <c:autoTitleDeleted val="1"/>
    <c:pivotFmts>
      <c:pivotFmt>
        <c:idx val="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'All Growth'!$B$51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FC1-4A64-AA6E-DAE7BB8293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FC1-4A64-AA6E-DAE7BB8293F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FC1-4A64-AA6E-DAE7BB8293F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FC1-4A64-AA6E-DAE7BB8293F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FC1-4A64-AA6E-DAE7BB8293FA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'All Growth'!$A$52:$A$57</c:f>
              <c:strCache>
                <c:ptCount val="5"/>
                <c:pt idx="0">
                  <c:v>Alternatives</c:v>
                </c:pt>
                <c:pt idx="1">
                  <c:v>Australian Shares</c:v>
                </c:pt>
                <c:pt idx="2">
                  <c:v>Cash</c:v>
                </c:pt>
                <c:pt idx="3">
                  <c:v>Global Property Securities &amp; Infrastructure</c:v>
                </c:pt>
                <c:pt idx="4">
                  <c:v>International Shares</c:v>
                </c:pt>
              </c:strCache>
            </c:strRef>
          </c:cat>
          <c:val>
            <c:numRef>
              <c:f>'All Growth'!$B$52:$B$57</c:f>
              <c:numCache>
                <c:formatCode>_(* #,##0.00_);_(* \(#,##0.00\);_(* "-"??_);_(@_)</c:formatCode>
                <c:ptCount val="5"/>
                <c:pt idx="0">
                  <c:v>6.3503270589999996</c:v>
                </c:pt>
                <c:pt idx="1">
                  <c:v>34.856132185</c:v>
                </c:pt>
                <c:pt idx="2">
                  <c:v>2.9980082650000002</c:v>
                </c:pt>
                <c:pt idx="3">
                  <c:v>0.540129941</c:v>
                </c:pt>
                <c:pt idx="4">
                  <c:v>55.255402553000003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46-4FBD-9A63-26BCC1DC2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939392301362789"/>
          <c:y val="0.32806929297121834"/>
          <c:w val="0.18908052397340491"/>
          <c:h val="0.447277855899134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[Morningstar Model Allocation September 2022.xlsx]Growth!PivotTable20</c:name>
    <c:fmtId val="21"/>
  </c:pivotSource>
  <c:chart>
    <c:autoTitleDeleted val="1"/>
    <c:pivotFmts>
      <c:pivotFmt>
        <c:idx val="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-9.0759075907590761E-2"/>
              <c:y val="7.3146478013360688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0"/>
              <c:y val="4.7704224791322074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1.9801980198019802E-2"/>
              <c:y val="0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Growth!$B$51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6F9-419D-BFA8-21E7E384CA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6F9-419D-BFA8-21E7E384CA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6F9-419D-BFA8-21E7E384CA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D60F-4659-840C-84894F3F43E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D60F-4659-840C-84894F3F43E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60F-4659-840C-84894F3F43E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16F9-419D-BFA8-21E7E384CA41}"/>
              </c:ext>
            </c:extLst>
          </c:dPt>
          <c:dLbls>
            <c:dLbl>
              <c:idx val="3"/>
              <c:layout>
                <c:manualLayout>
                  <c:x val="1.9801980198019802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0F-4659-840C-84894F3F43E8}"/>
                </c:ext>
              </c:extLst>
            </c:dLbl>
            <c:dLbl>
              <c:idx val="4"/>
              <c:layout>
                <c:manualLayout>
                  <c:x val="0"/>
                  <c:y val="4.77042247913220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0F-4659-840C-84894F3F43E8}"/>
                </c:ext>
              </c:extLst>
            </c:dLbl>
            <c:dLbl>
              <c:idx val="5"/>
              <c:layout>
                <c:manualLayout>
                  <c:x val="-9.0759075907590761E-2"/>
                  <c:y val="7.31464780133606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0F-4659-840C-84894F3F43E8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Growth!$A$52:$A$59</c:f>
              <c:strCache>
                <c:ptCount val="7"/>
                <c:pt idx="0">
                  <c:v>Alternatives</c:v>
                </c:pt>
                <c:pt idx="1">
                  <c:v>Australian Bonds</c:v>
                </c:pt>
                <c:pt idx="2">
                  <c:v>Australian Shares</c:v>
                </c:pt>
                <c:pt idx="3">
                  <c:v>Cash</c:v>
                </c:pt>
                <c:pt idx="4">
                  <c:v>Global Property Securities &amp; Infrastructure</c:v>
                </c:pt>
                <c:pt idx="5">
                  <c:v>International Bonds</c:v>
                </c:pt>
                <c:pt idx="6">
                  <c:v>International Shares</c:v>
                </c:pt>
              </c:strCache>
            </c:strRef>
          </c:cat>
          <c:val>
            <c:numRef>
              <c:f>Growth!$B$52:$B$59</c:f>
              <c:numCache>
                <c:formatCode>_(* #,##0.00_);_(* \(#,##0.00\);_(* "-"??_);_(@_)</c:formatCode>
                <c:ptCount val="7"/>
                <c:pt idx="0">
                  <c:v>7.4276834640000002</c:v>
                </c:pt>
                <c:pt idx="1">
                  <c:v>12.622856336</c:v>
                </c:pt>
                <c:pt idx="2">
                  <c:v>15.245966780000002</c:v>
                </c:pt>
                <c:pt idx="3">
                  <c:v>10.052483491</c:v>
                </c:pt>
                <c:pt idx="4">
                  <c:v>0.70032596700000005</c:v>
                </c:pt>
                <c:pt idx="5">
                  <c:v>5.1247529280000004</c:v>
                </c:pt>
                <c:pt idx="6">
                  <c:v>48.825931032999996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0F-4659-840C-84894F3F4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217444972843742"/>
          <c:y val="0.31216317499286939"/>
          <c:w val="0.19792456017255272"/>
          <c:h val="0.56331001711091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[Morningstar Model Allocation September 2022.xlsx]Diversified Income!PivotTable21</c:name>
    <c:fmtId val="24"/>
  </c:pivotSource>
  <c:chart>
    <c:autoTitleDeleted val="1"/>
    <c:pivotFmts>
      <c:pivotFmt>
        <c:idx val="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4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5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6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  <c:pivotFmt>
        <c:idx val="7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'Diversified Income'!$B$53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C6C-4CF6-80DD-371DF7E33EF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C6C-4CF6-80DD-371DF7E33EF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C6C-4CF6-80DD-371DF7E33EF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C6C-4CF6-80DD-371DF7E33EF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C6C-4CF6-80DD-371DF7E33EF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FC6C-4CF6-80DD-371DF7E33EF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FC6C-4CF6-80DD-371DF7E33EFE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'Diversified Income'!$A$54:$A$61</c:f>
              <c:strCache>
                <c:ptCount val="7"/>
                <c:pt idx="0">
                  <c:v>Alternatives</c:v>
                </c:pt>
                <c:pt idx="1">
                  <c:v>Australian Bonds</c:v>
                </c:pt>
                <c:pt idx="2">
                  <c:v>Australian Shares</c:v>
                </c:pt>
                <c:pt idx="3">
                  <c:v>Cash</c:v>
                </c:pt>
                <c:pt idx="4">
                  <c:v>Global Property Securities &amp; Infrastructure</c:v>
                </c:pt>
                <c:pt idx="5">
                  <c:v>International Bonds</c:v>
                </c:pt>
                <c:pt idx="6">
                  <c:v>International Shares</c:v>
                </c:pt>
              </c:strCache>
            </c:strRef>
          </c:cat>
          <c:val>
            <c:numRef>
              <c:f>'Diversified Income'!$B$54:$B$61</c:f>
              <c:numCache>
                <c:formatCode>_(* #,##0.00_);_(* \(#,##0.00\);_(* "-"??_);_(@_)</c:formatCode>
                <c:ptCount val="7"/>
                <c:pt idx="0">
                  <c:v>3.677729051</c:v>
                </c:pt>
                <c:pt idx="1">
                  <c:v>27.22550129</c:v>
                </c:pt>
                <c:pt idx="2">
                  <c:v>13.826561635999997</c:v>
                </c:pt>
                <c:pt idx="3">
                  <c:v>13.41678551</c:v>
                </c:pt>
                <c:pt idx="4">
                  <c:v>1.615400661</c:v>
                </c:pt>
                <c:pt idx="5">
                  <c:v>15.548725116</c:v>
                </c:pt>
                <c:pt idx="6">
                  <c:v>24.689296732999999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A3-431B-A766-83BC37D1B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9460510086583"/>
          <c:y val="0.3245113168242893"/>
          <c:w val="0.1869967089303147"/>
          <c:h val="0.511423039418446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[Morningstar Model Allocation September 2022.xlsx]Australian Shares Income!PivotTable22</c:name>
    <c:fmtId val="27"/>
  </c:pivotSource>
  <c:chart>
    <c:autoTitleDeleted val="1"/>
    <c:pivotFmts>
      <c:pivotFmt>
        <c:idx val="0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layout>
            <c:manualLayout>
              <c:x val="0.10654275863616786"/>
              <c:y val="-7.898734271456348E-4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3"/>
        <c:spPr>
          <a:solidFill>
            <a:schemeClr val="accent1"/>
          </a:solidFill>
          <a:ln w="25400">
            <a:solidFill>
              <a:schemeClr val="lt1"/>
            </a:solidFill>
          </a:ln>
          <a:effectLst/>
          <a:sp3d contourW="25400">
            <a:contourClr>
              <a:schemeClr val="lt1"/>
            </a:contourClr>
          </a:sp3d>
        </c:spP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'Australian Shares Income'!$B$49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B8AD-4954-828F-A939828D55E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B8AD-4954-828F-A939828D55E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8AD-4954-828F-A939828D55E7}"/>
              </c:ext>
            </c:extLst>
          </c:dPt>
          <c:dLbls>
            <c:dLbl>
              <c:idx val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B8AD-4954-828F-A939828D55E7}"/>
                </c:ext>
              </c:extLst>
            </c:dLbl>
            <c:dLbl>
              <c:idx val="1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4-B8AD-4954-828F-A939828D55E7}"/>
                </c:ext>
              </c:extLst>
            </c:dLbl>
            <c:dLbl>
              <c:idx val="2"/>
              <c:layout>
                <c:manualLayout>
                  <c:x val="0.10654275863616786"/>
                  <c:y val="-7.898734271456348E-4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8AD-4954-828F-A939828D55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'Australian Shares Income'!$A$50:$A$53</c:f>
              <c:strCache>
                <c:ptCount val="3"/>
                <c:pt idx="0">
                  <c:v>Australian Shares</c:v>
                </c:pt>
                <c:pt idx="1">
                  <c:v>Cash</c:v>
                </c:pt>
                <c:pt idx="2">
                  <c:v>Global Property Securities &amp; Infrastructure</c:v>
                </c:pt>
              </c:strCache>
            </c:strRef>
          </c:cat>
          <c:val>
            <c:numRef>
              <c:f>'Australian Shares Income'!$B$50:$B$53</c:f>
              <c:numCache>
                <c:formatCode>_(* #,##0.00_);_(* \(#,##0.00\);_(* "-"??_);_(@_)</c:formatCode>
                <c:ptCount val="3"/>
                <c:pt idx="0">
                  <c:v>91.235470070000005</c:v>
                </c:pt>
                <c:pt idx="1">
                  <c:v>4.742507496</c:v>
                </c:pt>
                <c:pt idx="2">
                  <c:v>4.0220224360000003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AD-4954-828F-A939828D5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39687</xdr:colOff>
      <xdr:row>1</xdr:row>
      <xdr:rowOff>49212</xdr:rowOff>
    </xdr:to>
    <xdr:pic>
      <xdr:nvPicPr>
        <xdr:cNvPr id="2" name="Control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459162" cy="2206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39687</xdr:colOff>
      <xdr:row>1</xdr:row>
      <xdr:rowOff>49212</xdr:rowOff>
    </xdr:to>
    <xdr:pic>
      <xdr:nvPicPr>
        <xdr:cNvPr id="3" name="Control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459162" cy="220662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3286125" cy="228600"/>
    <xdr:pic>
      <xdr:nvPicPr>
        <xdr:cNvPr id="4" name="Control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86125" cy="2286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3286125" cy="228600"/>
    <xdr:pic>
      <xdr:nvPicPr>
        <xdr:cNvPr id="5" name="Control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86125" cy="2286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3286125" cy="228600"/>
    <xdr:pic>
      <xdr:nvPicPr>
        <xdr:cNvPr id="6" name="Control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"/>
          <a:ext cx="3286125" cy="2286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3286125" cy="228600"/>
    <xdr:pic>
      <xdr:nvPicPr>
        <xdr:cNvPr id="7" name="Control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"/>
          <a:ext cx="3286125" cy="2286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3286125" cy="228600"/>
    <xdr:pic>
      <xdr:nvPicPr>
        <xdr:cNvPr id="8" name="Control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"/>
          <a:ext cx="3286125" cy="2286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3286125" cy="228600"/>
    <xdr:pic>
      <xdr:nvPicPr>
        <xdr:cNvPr id="9" name="Control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"/>
          <a:ext cx="3286125" cy="2286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3286125" cy="228600"/>
    <xdr:pic>
      <xdr:nvPicPr>
        <xdr:cNvPr id="10" name="Control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2900"/>
          <a:ext cx="3286125" cy="2286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3286125" cy="228600"/>
    <xdr:pic>
      <xdr:nvPicPr>
        <xdr:cNvPr id="11" name="Control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2900"/>
          <a:ext cx="3286125" cy="2286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3286125" cy="228600"/>
    <xdr:pic>
      <xdr:nvPicPr>
        <xdr:cNvPr id="12" name="Control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2900"/>
          <a:ext cx="3286125" cy="2286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3286125" cy="228600"/>
    <xdr:pic>
      <xdr:nvPicPr>
        <xdr:cNvPr id="13" name="Control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2900"/>
          <a:ext cx="3286125" cy="2286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3286125" cy="228600"/>
    <xdr:pic>
      <xdr:nvPicPr>
        <xdr:cNvPr id="14" name="Control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4350"/>
          <a:ext cx="3286125" cy="2286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3286125" cy="228600"/>
    <xdr:pic>
      <xdr:nvPicPr>
        <xdr:cNvPr id="15" name="Control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4350"/>
          <a:ext cx="3286125" cy="2286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3286125" cy="228600"/>
    <xdr:pic>
      <xdr:nvPicPr>
        <xdr:cNvPr id="16" name="Control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4350"/>
          <a:ext cx="3286125" cy="2286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3286125" cy="228600"/>
    <xdr:pic>
      <xdr:nvPicPr>
        <xdr:cNvPr id="17" name="Control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4350"/>
          <a:ext cx="3286125" cy="2286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1919288</xdr:colOff>
          <xdr:row>0</xdr:row>
          <xdr:rowOff>109538</xdr:rowOff>
        </xdr:from>
        <xdr:to>
          <xdr:col>3</xdr:col>
          <xdr:colOff>1223963</xdr:colOff>
          <xdr:row>3</xdr:row>
          <xdr:rowOff>76200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PRINT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35</xdr:row>
      <xdr:rowOff>57149</xdr:rowOff>
    </xdr:from>
    <xdr:to>
      <xdr:col>3</xdr:col>
      <xdr:colOff>866774</xdr:colOff>
      <xdr:row>61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2238375</xdr:colOff>
          <xdr:row>0</xdr:row>
          <xdr:rowOff>66675</xdr:rowOff>
        </xdr:from>
        <xdr:to>
          <xdr:col>3</xdr:col>
          <xdr:colOff>1223963</xdr:colOff>
          <xdr:row>2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PRINT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43</xdr:row>
      <xdr:rowOff>59530</xdr:rowOff>
    </xdr:from>
    <xdr:to>
      <xdr:col>4</xdr:col>
      <xdr:colOff>28575</xdr:colOff>
      <xdr:row>64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357188</xdr:colOff>
          <xdr:row>6</xdr:row>
          <xdr:rowOff>76200</xdr:rowOff>
        </xdr:from>
        <xdr:to>
          <xdr:col>13</xdr:col>
          <xdr:colOff>466725</xdr:colOff>
          <xdr:row>8</xdr:row>
          <xdr:rowOff>57150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PRINT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2295525</xdr:colOff>
          <xdr:row>0</xdr:row>
          <xdr:rowOff>109538</xdr:rowOff>
        </xdr:from>
        <xdr:to>
          <xdr:col>3</xdr:col>
          <xdr:colOff>1204913</xdr:colOff>
          <xdr:row>3</xdr:row>
          <xdr:rowOff>71438</xdr:rowOff>
        </xdr:to>
        <xdr:sp macro="" textlink="">
          <xdr:nvSpPr>
            <xdr:cNvPr id="7172" name="Button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3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PRINT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44</xdr:row>
      <xdr:rowOff>40480</xdr:rowOff>
    </xdr:from>
    <xdr:to>
      <xdr:col>3</xdr:col>
      <xdr:colOff>1200149</xdr:colOff>
      <xdr:row>68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2538413</xdr:colOff>
          <xdr:row>0</xdr:row>
          <xdr:rowOff>80963</xdr:rowOff>
        </xdr:from>
        <xdr:to>
          <xdr:col>3</xdr:col>
          <xdr:colOff>1223963</xdr:colOff>
          <xdr:row>3</xdr:row>
          <xdr:rowOff>80963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PRINT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44</xdr:row>
      <xdr:rowOff>135730</xdr:rowOff>
    </xdr:from>
    <xdr:to>
      <xdr:col>3</xdr:col>
      <xdr:colOff>1000125</xdr:colOff>
      <xdr:row>69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2395538</xdr:colOff>
          <xdr:row>0</xdr:row>
          <xdr:rowOff>128588</xdr:rowOff>
        </xdr:from>
        <xdr:to>
          <xdr:col>3</xdr:col>
          <xdr:colOff>1214438</xdr:colOff>
          <xdr:row>3</xdr:row>
          <xdr:rowOff>71438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5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PRINT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44</xdr:row>
      <xdr:rowOff>121444</xdr:rowOff>
    </xdr:from>
    <xdr:to>
      <xdr:col>3</xdr:col>
      <xdr:colOff>1004887</xdr:colOff>
      <xdr:row>68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2628900</xdr:colOff>
          <xdr:row>0</xdr:row>
          <xdr:rowOff>114300</xdr:rowOff>
        </xdr:from>
        <xdr:to>
          <xdr:col>3</xdr:col>
          <xdr:colOff>1219200</xdr:colOff>
          <xdr:row>3</xdr:row>
          <xdr:rowOff>100013</xdr:rowOff>
        </xdr:to>
        <xdr:sp macro="" textlink="">
          <xdr:nvSpPr>
            <xdr:cNvPr id="4099" name="Butto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6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PRINT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44</xdr:row>
      <xdr:rowOff>92867</xdr:rowOff>
    </xdr:from>
    <xdr:to>
      <xdr:col>3</xdr:col>
      <xdr:colOff>947736</xdr:colOff>
      <xdr:row>68</xdr:row>
      <xdr:rowOff>33338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2919413</xdr:colOff>
          <xdr:row>0</xdr:row>
          <xdr:rowOff>100013</xdr:rowOff>
        </xdr:from>
        <xdr:to>
          <xdr:col>3</xdr:col>
          <xdr:colOff>1185863</xdr:colOff>
          <xdr:row>3</xdr:row>
          <xdr:rowOff>66675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PRINT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48</xdr:row>
      <xdr:rowOff>107156</xdr:rowOff>
    </xdr:from>
    <xdr:to>
      <xdr:col>3</xdr:col>
      <xdr:colOff>1076325</xdr:colOff>
      <xdr:row>72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2005013</xdr:colOff>
          <xdr:row>0</xdr:row>
          <xdr:rowOff>123825</xdr:rowOff>
        </xdr:from>
        <xdr:to>
          <xdr:col>3</xdr:col>
          <xdr:colOff>1223963</xdr:colOff>
          <xdr:row>3</xdr:row>
          <xdr:rowOff>114300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8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PRINT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40</xdr:row>
      <xdr:rowOff>59530</xdr:rowOff>
    </xdr:from>
    <xdr:to>
      <xdr:col>3</xdr:col>
      <xdr:colOff>1076325</xdr:colOff>
      <xdr:row>64</xdr:row>
      <xdr:rowOff>19049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rningstar%20model%20allocation%20jul%20202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nabelle.Do\AppData\Local\Microsoft\Windows\INetCache\Content.Outlook\Y2O6AZ7M\Morningstar%20model%20allocation%2030.09.2020%20(00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(h)"/>
      <sheetName val="Diversified Income"/>
      <sheetName val="Defensive"/>
      <sheetName val="Conservative"/>
      <sheetName val="Balanced"/>
      <sheetName val="High Growth"/>
      <sheetName val="Growth"/>
      <sheetName val="All Growth"/>
      <sheetName val="Global Shares"/>
      <sheetName val="Aust Income"/>
      <sheetName val="Nerw Input"/>
      <sheetName val="Morningstar model allocation ju"/>
    </sheetNames>
    <definedNames>
      <definedName name="DiversifiedIncome_Button1_2_Click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(h)"/>
      <sheetName val="Nerw Input"/>
      <sheetName val="Cash"/>
      <sheetName val="Diversified Income"/>
      <sheetName val="Defensive"/>
      <sheetName val="Conservative"/>
      <sheetName val="Balanced"/>
      <sheetName val="High Growth"/>
      <sheetName val="Growth"/>
      <sheetName val="All Growth"/>
      <sheetName val="Global Shares"/>
      <sheetName val="Aust. Share Core"/>
      <sheetName val="Aust. Share Income"/>
      <sheetName val="Aust. Share Sml Caps"/>
      <sheetName val="Property"/>
      <sheetName val="Morningstar model allocation 30"/>
    </sheetNames>
    <definedNames>
      <definedName name="DiversifiedIncome_Button1_2_Click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nabelle Do" refreshedDate="44846.471533101852" createdVersion="8" refreshedVersion="8" minRefreshableVersion="3" recordCount="241" xr:uid="{841D3AD6-704C-4548-B8FC-1155E5FE8319}">
  <cacheSource type="worksheet">
    <worksheetSource ref="A5:I246" sheet="Nerw Input"/>
  </cacheSource>
  <cacheFields count="9">
    <cacheField name="FundGroup" numFmtId="0">
      <sharedItems/>
    </cacheField>
    <cacheField name="FundName" numFmtId="0">
      <sharedItems count="8">
        <s v="Morningstar All Growth"/>
        <s v="Morningstar Australian Shares Income"/>
        <s v="Morningstar Balanced"/>
        <s v="Morningstar Conservative"/>
        <s v="Morningstar Diversified Income"/>
        <s v="Morningstar Growth"/>
        <s v="Morningstar High Growth"/>
        <s v="Morningstar Moderate"/>
      </sharedItems>
    </cacheField>
    <cacheField name="Code" numFmtId="0">
      <sharedItems count="66">
        <s v="AMC"/>
        <s v="MSTR"/>
        <s v="CASH_AUD"/>
        <s v="INT0011AU"/>
        <s v="VEQ"/>
        <s v="RHC"/>
        <s v="FUEL"/>
        <s v="VGE"/>
        <s v="IWLD"/>
        <s v="GPT"/>
        <s v="BXB"/>
        <s v="ANZ"/>
        <s v="CBA"/>
        <s v="IEU"/>
        <s v="IJP"/>
        <s v="BHP"/>
        <s v="IXI"/>
        <s v="NCM"/>
        <s v="RMD"/>
        <s v="INT0017AU"/>
        <s v="MPL"/>
        <s v="WBC"/>
        <s v="WDS"/>
        <s v="IKO"/>
        <s v="IZZ"/>
        <s v="QBE"/>
        <s v="INT0016AU"/>
        <s v="INT0002AU"/>
        <s v="F100"/>
        <s v="IAG"/>
        <s v="JHX"/>
        <s v="CSL"/>
        <s v="FMG"/>
        <s v="BAP"/>
        <s v="IVC"/>
        <s v="TNE"/>
        <s v="PDL"/>
        <s v="NAB"/>
        <s v="ING"/>
        <s v="CAR"/>
        <s v="DXS"/>
        <s v="PPT"/>
        <s v="AZJ"/>
        <s v="ANN"/>
        <s v="CCP"/>
        <s v="SCG"/>
        <s v="WTC"/>
        <s v="TPG"/>
        <s v="IRE"/>
        <s v="FPH"/>
        <s v="LNK"/>
        <s v="S32"/>
        <s v="TLS"/>
        <s v="RIO"/>
        <s v="IEM"/>
        <s v="VAF"/>
        <s v="AAA"/>
        <s v="IAF"/>
        <s v="INT0082AU"/>
        <s v="BILL"/>
        <s v="VCF"/>
        <s v="ISEC"/>
        <s v="QPON"/>
        <s v="CRED"/>
        <s v="IHHY"/>
        <s v="DJRE"/>
      </sharedItems>
    </cacheField>
    <cacheField name="Security" numFmtId="0">
      <sharedItems count="66">
        <s v="AMCOR PLC CDI 1:1"/>
        <s v="MORNINGSTAR INV MG INTERNATIONAL SHS ACTIVE MA"/>
        <s v="Aud Cash"/>
        <s v="MORNINGSTAR MULTI ASSET REAL RETURN FUND Z"/>
        <s v="VANGUARD INVS AUST FTSE EUROPE"/>
        <s v="RAMSAY HEALTH CARE NPV"/>
        <s v="BETASHARES GLOB ENERGY COMPANIES ETF"/>
        <s v="VANGUARD INVS AUST FTSE EMERGING MKTS SHS ETF"/>
        <s v="ISHARES INC AU ISHARES CORE MSCI WLD EX AU"/>
        <s v="GPT GROUP NPV (STAPLED SECURITIES)"/>
        <s v="BRAMBLES LTD NPV"/>
        <s v="AUST &amp; NZ BANK GRP NPV"/>
        <s v="CMNWLTH BK OF AUST NPV"/>
        <s v="ISHARES TRUST AU ISHARE EUROPE ETF"/>
        <s v="ISHARES INC AU ISHARES MSCI JAPAN EFT"/>
        <s v="BHP GROUP LTD NPV"/>
        <s v="ISHARES TRUST AU ISHARES GLOBAL CONSUMER STA"/>
        <s v="NEWCREST MINING NPV"/>
        <s v="RESMED INC CDI COM USD0.004 10:1"/>
        <s v="MORNINGSTAR INTERNATIONAL SHRS CORE UHDGD Z"/>
        <s v="MEDIBANK PRIVATE L NPV"/>
        <s v="WESTPAC BKG CORP NPV"/>
        <s v="WOODSIDE ENERGY GR NPV"/>
        <s v="ISHARES INC AU ISHARES MSCI STH KOREA ETF"/>
        <s v="ISHARES TRUST AU ISHARES CHINA LARGE-CAP ETF"/>
        <s v="QBE INS GROUP NPV"/>
        <s v="MORNINGSTAR INTERNATIONAL SHRS CORE HDG Z"/>
        <s v="MORNINGSTAR AUSTRALIAN SHRS Z"/>
        <s v="BETASHARES FTSE 100 ETF"/>
        <s v="INSURANCE AUST GRP NPV"/>
        <s v="JAMES HARDIE INDUS CDI"/>
        <s v="CSL LTD NPV"/>
        <s v="FORTESCUE METALS G NPV"/>
        <s v="BAPCOR LTD NPV"/>
        <s v="INVOCARE LTD NPV"/>
        <s v="TECHNOLOGY ONE NPV"/>
        <s v="PENDAL GROUP LTD NPV"/>
        <s v="NATL AUSTRALIA BK NPV"/>
        <s v="INGHAMS GROUP LTD NPV"/>
        <s v="CARSALES.COM LTD NPV"/>
        <s v="DEXUS NPV (STAPLED)"/>
        <s v="PERPETUAL LIMITED NPV"/>
        <s v="AURIZON HOLDINGS NPV"/>
        <s v="ANSELL NPV"/>
        <s v="CREDIT CORP GROUP NPV"/>
        <s v="SCENTRE GROUP LTD NPV STAPLED UNIT"/>
        <s v="WISETECH GLOBAL LT NPV"/>
        <s v="TPG TELECOM LTD NPV"/>
        <s v="IRESS LIMITED NPV"/>
        <s v="FISHER &amp; PAYKEL HE NPV"/>
        <s v="LINK ADMINISTRATIO NPV"/>
        <s v="SOUTH32 LTD NPV"/>
        <s v="TELSTRA CORP LTD NPV"/>
        <s v="RIO TINTO LIMITED NPV"/>
        <s v="ISHARES INC AU ISHARES MSCI EMERGING MARKE"/>
        <s v="VANGUARD INVS AUST AUSTRALIAN FIXED INT ETF"/>
        <s v="BETASHARES AUSTRALIA HIGH INTEREST CAS"/>
        <s v="ISHARES INC AU INV MNGT AUST LTD COMPOSITE"/>
        <s v="MORNINGSTAR INTERNATIONAL BDS ACTV HG TR Z"/>
        <s v="ISHARES INC AU ISHARES CORE CASH EFT"/>
        <s v="VANGUARD INVS AUST INTL CREDIT SEC INDEX HDG"/>
        <s v="ISHARES INC AU ISHARES ENHANCED CASH ETF"/>
        <s v="BETASHARES AUS BANK SENIOR FLOATING RA"/>
        <s v="BETASHARES AUSTRALIAN INV GRADE CORP B"/>
        <s v="ISHARES INC AU GBL HIGH YLD BD AUD ETF DIS"/>
        <s v="SPDR DJ GLOBAL REA SPDR GLOBAL REAL ESTATE ETF"/>
      </sharedItems>
    </cacheField>
    <cacheField name="Ccy" numFmtId="0">
      <sharedItems/>
    </cacheField>
    <cacheField name="Quantity" numFmtId="4">
      <sharedItems containsSemiMixedTypes="0" containsString="0" containsNumber="1" minValue="44" maxValue="269148.99589999998"/>
    </cacheField>
    <cacheField name="MarketVal (AUD)" numFmtId="4">
      <sharedItems containsSemiMixedTypes="0" containsString="0" containsNumber="1" minValue="7104.28" maxValue="245459.48"/>
    </cacheField>
    <cacheField name="% Weighting" numFmtId="43">
      <sharedItems containsSemiMixedTypes="0" containsString="0" containsNumber="1" minValue="0.540129941" maxValue="19.424703170000001"/>
    </cacheField>
    <cacheField name="AssetClass" numFmtId="0">
      <sharedItems count="7">
        <s v="Australian Shares"/>
        <s v="International Shares"/>
        <s v="Cash"/>
        <s v="Alternatives"/>
        <s v="Global Property Securities &amp; Infrastructure"/>
        <s v="Australian Bonds"/>
        <s v="International Bond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nabelle Do" refreshedDate="44846.472472337962" createdVersion="8" refreshedVersion="8" minRefreshableVersion="3" recordCount="235" xr:uid="{A8868128-DD5C-4816-B69E-6FDD54E6801F}">
  <cacheSource type="worksheet">
    <worksheetSource ref="A5:I240" sheet="Nerw Input"/>
  </cacheSource>
  <cacheFields count="9">
    <cacheField name="FundGroup" numFmtId="0">
      <sharedItems/>
    </cacheField>
    <cacheField name="FundName" numFmtId="0">
      <sharedItems count="8">
        <s v="Morningstar All Growth"/>
        <s v="Morningstar Australian Shares Income"/>
        <s v="Morningstar Balanced"/>
        <s v="Morningstar Conservative"/>
        <s v="Morningstar Diversified Income"/>
        <s v="Morningstar Growth"/>
        <s v="Morningstar High Growth"/>
        <s v="Morningstar Moderate"/>
      </sharedItems>
    </cacheField>
    <cacheField name="Code" numFmtId="0">
      <sharedItems count="69">
        <s v="AMC"/>
        <s v="MSTR"/>
        <s v="CASH_AUD"/>
        <s v="INT0011AU"/>
        <s v="VEQ"/>
        <s v="RHC"/>
        <s v="FUEL"/>
        <s v="VGE"/>
        <s v="IWLD"/>
        <s v="GPT"/>
        <s v="BXB"/>
        <s v="ANZ"/>
        <s v="CBA"/>
        <s v="IEU"/>
        <s v="IJP"/>
        <s v="BHP"/>
        <s v="IXI"/>
        <s v="NCM"/>
        <s v="RMD"/>
        <s v="INT0017AU"/>
        <s v="MPL"/>
        <s v="WBC"/>
        <s v="WDS"/>
        <s v="IKO"/>
        <s v="IZZ"/>
        <s v="QBE"/>
        <s v="INT0016AU"/>
        <s v="INT0002AU"/>
        <s v="F100"/>
        <s v="IAG"/>
        <s v="JHX"/>
        <s v="CSL"/>
        <s v="FMG"/>
        <s v="BAP"/>
        <s v="IVC"/>
        <s v="TNE"/>
        <s v="PDL"/>
        <s v="NAB"/>
        <s v="ING"/>
        <s v="CAR"/>
        <s v="DXS"/>
        <s v="PPT"/>
        <s v="AZJ"/>
        <s v="ANN"/>
        <s v="CCP"/>
        <s v="SCG"/>
        <s v="WTC"/>
        <s v="TPG"/>
        <s v="IRE"/>
        <s v="FPH"/>
        <s v="LNK"/>
        <s v="S32"/>
        <s v="TLS"/>
        <s v="RIO"/>
        <s v="IEM"/>
        <s v="VAF"/>
        <s v="AAA"/>
        <s v="IAF"/>
        <s v="INT0082AU"/>
        <s v="BILL"/>
        <s v="VCF"/>
        <s v="ISEC"/>
        <s v="QPON"/>
        <s v="CRED"/>
        <s v="IHHY"/>
        <s v="DJRE"/>
        <s v="ANZR" u="1"/>
        <s v="PTM" u="1"/>
        <s v="JHG" u="1"/>
      </sharedItems>
    </cacheField>
    <cacheField name="Security" numFmtId="0">
      <sharedItems count="70">
        <s v="AMCOR PLC CDI 1:1"/>
        <s v="MORNINGSTAR INV MG INTERNATIONAL SHS ACTIVE MA"/>
        <s v="Aud Cash"/>
        <s v="MORNINGSTAR MULTI ASSET REAL RETURN FUND Z"/>
        <s v="VANGUARD INVS AUST FTSE EUROPE"/>
        <s v="RAMSAY HEALTH CARE NPV"/>
        <s v="BETASHARES GLOB ENERGY COMPANIES ETF"/>
        <s v="VANGUARD INVS AUST FTSE EMERGING MKTS SHS ETF"/>
        <s v="ISHARES INC AU ISHARES CORE MSCI WLD EX AU"/>
        <s v="GPT GROUP NPV (STAPLED SECURITIES)"/>
        <s v="BRAMBLES LTD NPV"/>
        <s v="AUST &amp; NZ BANK GRP NPV"/>
        <s v="CMNWLTH BK OF AUST NPV"/>
        <s v="ISHARES TRUST AU ISHARE EUROPE ETF"/>
        <s v="ISHARES INC AU ISHARES MSCI JAPAN EFT"/>
        <s v="BHP GROUP LTD NPV"/>
        <s v="ISHARES TRUST AU ISHARES GLOBAL CONSUMER STA"/>
        <s v="NEWCREST MINING NPV"/>
        <s v="RESMED INC CDI COM USD0.004 10:1"/>
        <s v="MORNINGSTAR INTERNATIONAL SHRS CORE UHDGD Z"/>
        <s v="MEDIBANK PRIVATE L NPV"/>
        <s v="WESTPAC BKG CORP NPV"/>
        <s v="WOODSIDE ENERGY GR NPV"/>
        <s v="ISHARES INC AU ISHARES MSCI STH KOREA ETF"/>
        <s v="ISHARES TRUST AU ISHARES CHINA LARGE-CAP ETF"/>
        <s v="QBE INS GROUP NPV"/>
        <s v="MORNINGSTAR INTERNATIONAL SHRS CORE HDG Z"/>
        <s v="MORNINGSTAR AUSTRALIAN SHRS Z"/>
        <s v="BETASHARES FTSE 100 ETF"/>
        <s v="INSURANCE AUST GRP NPV"/>
        <s v="JAMES HARDIE INDUS CDI"/>
        <s v="CSL LTD NPV"/>
        <s v="FORTESCUE METALS G NPV"/>
        <s v="BAPCOR LTD NPV"/>
        <s v="INVOCARE LTD NPV"/>
        <s v="TECHNOLOGY ONE NPV"/>
        <s v="PENDAL GROUP LTD NPV"/>
        <s v="NATL AUSTRALIA BK NPV"/>
        <s v="INGHAMS GROUP LTD NPV"/>
        <s v="CARSALES.COM LTD NPV"/>
        <s v="DEXUS NPV (STAPLED)"/>
        <s v="PERPETUAL LIMITED NPV"/>
        <s v="AURIZON HOLDINGS NPV"/>
        <s v="ANSELL NPV"/>
        <s v="CREDIT CORP GROUP NPV"/>
        <s v="SCENTRE GROUP LTD NPV STAPLED UNIT"/>
        <s v="WISETECH GLOBAL LT NPV"/>
        <s v="TPG TELECOM LTD NPV"/>
        <s v="IRESS LIMITED NPV"/>
        <s v="FISHER &amp; PAYKEL HE NPV"/>
        <s v="LINK ADMINISTRATIO NPV"/>
        <s v="SOUTH32 LTD NPV"/>
        <s v="TELSTRA CORP LTD NPV"/>
        <s v="RIO TINTO LIMITED NPV"/>
        <s v="ISHARES INC AU ISHARES MSCI EMERGING MARKE"/>
        <s v="VANGUARD INVS AUST AUSTRALIAN FIXED INT ETF"/>
        <s v="BETASHARES AUSTRALIA HIGH INTEREST CAS"/>
        <s v="ISHARES INC AU INV MNGT AUST LTD COMPOSITE"/>
        <s v="MORNINGSTAR INTERNATIONAL BDS ACTV HG TR Z"/>
        <s v="ISHARES INC AU ISHARES CORE CASH EFT"/>
        <s v="VANGUARD INVS AUST INTL CREDIT SEC INDEX HDG"/>
        <s v="ISHARES INC AU ISHARES ENHANCED CASH ETF"/>
        <s v="BETASHARES AUS BANK SENIOR FLOATING RA"/>
        <s v="BETASHARES AUSTRALIAN INV GRADE CORP B"/>
        <s v="ISHARES INC AU GBL HIGH YLD BD AUD ETF DIS"/>
        <s v="SPDR DJ GLOBAL REA SPDR GLOBAL REAL ESTATE ETF"/>
        <s v="AUST &amp; NZ BANK GRP NPV SUBS RTS 15/08/22" u="1"/>
        <s v="JANUS HENDERSON GR CDI REP ORD SHARES" u="1"/>
        <s v="NATIONAL AUSTRALIA BANK ORD" u="1"/>
        <s v="PLATINUM ASSET MAN NPV" u="1"/>
      </sharedItems>
    </cacheField>
    <cacheField name="Ccy" numFmtId="0">
      <sharedItems/>
    </cacheField>
    <cacheField name="Quantity" numFmtId="4">
      <sharedItems containsSemiMixedTypes="0" containsString="0" containsNumber="1" minValue="44" maxValue="269148.99589999998"/>
    </cacheField>
    <cacheField name="MarketVal (AUD)" numFmtId="4">
      <sharedItems containsSemiMixedTypes="0" containsString="0" containsNumber="1" minValue="7104.28" maxValue="245459.48"/>
    </cacheField>
    <cacheField name="% Weighting" numFmtId="43">
      <sharedItems containsSemiMixedTypes="0" containsString="0" containsNumber="1" minValue="0.540129941" maxValue="19.424703170000001"/>
    </cacheField>
    <cacheField name="AssetClass" numFmtId="0">
      <sharedItems count="7">
        <s v="Australian Shares"/>
        <s v="International Shares"/>
        <s v="Cash"/>
        <s v="Alternatives"/>
        <s v="Global Property Securities &amp; Infrastructure"/>
        <s v="Australian Bonds"/>
        <s v="International Bond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1">
  <r>
    <s v="SMA Accounts"/>
    <x v="0"/>
    <x v="0"/>
    <x v="0"/>
    <s v="AUD"/>
    <n v="683"/>
    <n v="11392.44"/>
    <n v="0.86615363499999998"/>
    <x v="0"/>
  </r>
  <r>
    <s v="SMA Accounts"/>
    <x v="0"/>
    <x v="1"/>
    <x v="1"/>
    <s v="AUD"/>
    <n v="2076.4953999999998"/>
    <n v="15843.659900000001"/>
    <n v="1.204574579"/>
    <x v="1"/>
  </r>
  <r>
    <s v="SMA Accounts"/>
    <x v="0"/>
    <x v="2"/>
    <x v="2"/>
    <s v="AUD"/>
    <n v="39432.530100000004"/>
    <n v="39432.530100000004"/>
    <n v="2.9980082650000002"/>
    <x v="2"/>
  </r>
  <r>
    <s v="SMA Accounts"/>
    <x v="0"/>
    <x v="3"/>
    <x v="3"/>
    <s v="AUD"/>
    <n v="81250.266900000002"/>
    <n v="83525.274369999999"/>
    <n v="6.3503270589999996"/>
    <x v="3"/>
  </r>
  <r>
    <s v="SMA Accounts"/>
    <x v="0"/>
    <x v="4"/>
    <x v="4"/>
    <s v="AUD"/>
    <n v="271"/>
    <n v="13777.64"/>
    <n v="1.0474975479999999"/>
    <x v="1"/>
  </r>
  <r>
    <s v="SMA Accounts"/>
    <x v="0"/>
    <x v="5"/>
    <x v="5"/>
    <s v="AUD"/>
    <n v="196"/>
    <n v="11085.76"/>
    <n v="0.84283712"/>
    <x v="0"/>
  </r>
  <r>
    <s v="SMA Accounts"/>
    <x v="0"/>
    <x v="6"/>
    <x v="6"/>
    <s v="AUD"/>
    <n v="4681"/>
    <n v="26400.84"/>
    <n v="2.007224399"/>
    <x v="1"/>
  </r>
  <r>
    <s v="SMA Accounts"/>
    <x v="0"/>
    <x v="7"/>
    <x v="7"/>
    <s v="AUD"/>
    <n v="426"/>
    <n v="26727.24"/>
    <n v="2.0320402020000001"/>
    <x v="1"/>
  </r>
  <r>
    <s v="SMA Accounts"/>
    <x v="0"/>
    <x v="8"/>
    <x v="8"/>
    <s v="AUD"/>
    <n v="1934"/>
    <n v="71596.679999999993"/>
    <n v="5.443410246"/>
    <x v="1"/>
  </r>
  <r>
    <s v="SMA Accounts"/>
    <x v="0"/>
    <x v="9"/>
    <x v="9"/>
    <s v="AUD"/>
    <n v="1831"/>
    <n v="7104.28"/>
    <n v="0.540129941"/>
    <x v="4"/>
  </r>
  <r>
    <s v="SMA Accounts"/>
    <x v="0"/>
    <x v="10"/>
    <x v="10"/>
    <s v="AUD"/>
    <n v="2128"/>
    <n v="23897.439999999999"/>
    <n v="1.8168938800000001"/>
    <x v="0"/>
  </r>
  <r>
    <s v="SMA Accounts"/>
    <x v="0"/>
    <x v="11"/>
    <x v="11"/>
    <s v="AUD"/>
    <n v="1166"/>
    <n v="26549.82"/>
    <n v="2.0185511709999999"/>
    <x v="0"/>
  </r>
  <r>
    <s v="SMA Accounts"/>
    <x v="0"/>
    <x v="12"/>
    <x v="12"/>
    <s v="AUD"/>
    <n v="138"/>
    <n v="12504.18"/>
    <n v="0.95067790200000002"/>
    <x v="0"/>
  </r>
  <r>
    <s v="SMA Accounts"/>
    <x v="0"/>
    <x v="13"/>
    <x v="13"/>
    <s v="AUD"/>
    <n v="1001"/>
    <n v="58598.54"/>
    <n v="4.4551771540000003"/>
    <x v="1"/>
  </r>
  <r>
    <s v="SMA Accounts"/>
    <x v="0"/>
    <x v="14"/>
    <x v="14"/>
    <s v="AUD"/>
    <n v="1313"/>
    <n v="99604.18"/>
    <n v="7.5727870900000003"/>
    <x v="1"/>
  </r>
  <r>
    <s v="SMA Accounts"/>
    <x v="0"/>
    <x v="15"/>
    <x v="15"/>
    <s v="AUD"/>
    <n v="211"/>
    <n v="8144.6"/>
    <n v="0.61922423100000001"/>
    <x v="0"/>
  </r>
  <r>
    <s v="SMA Accounts"/>
    <x v="0"/>
    <x v="16"/>
    <x v="16"/>
    <s v="AUD"/>
    <n v="233"/>
    <n v="19369.29"/>
    <n v="1.472624033"/>
    <x v="1"/>
  </r>
  <r>
    <s v="SMA Accounts"/>
    <x v="0"/>
    <x v="17"/>
    <x v="17"/>
    <s v="AUD"/>
    <n v="1584"/>
    <n v="26389.439999999999"/>
    <n v="2.0063576699999999"/>
    <x v="0"/>
  </r>
  <r>
    <s v="SMA Accounts"/>
    <x v="0"/>
    <x v="18"/>
    <x v="18"/>
    <s v="AUD"/>
    <n v="525"/>
    <n v="17613.75"/>
    <n v="1.3391524189999999"/>
    <x v="0"/>
  </r>
  <r>
    <s v="SMA Accounts"/>
    <x v="0"/>
    <x v="19"/>
    <x v="19"/>
    <s v="AUD"/>
    <n v="149110.30489999999"/>
    <n v="137169.55170000001"/>
    <n v="10.428837529999999"/>
    <x v="1"/>
  </r>
  <r>
    <s v="SMA Accounts"/>
    <x v="0"/>
    <x v="20"/>
    <x v="20"/>
    <s v="AUD"/>
    <n v="4457"/>
    <n v="15510.36"/>
    <n v="1.179234184"/>
    <x v="0"/>
  </r>
  <r>
    <s v="SMA Accounts"/>
    <x v="0"/>
    <x v="21"/>
    <x v="21"/>
    <s v="AUD"/>
    <n v="1230"/>
    <n v="25338"/>
    <n v="1.9264179400000001"/>
    <x v="0"/>
  </r>
  <r>
    <s v="SMA Accounts"/>
    <x v="0"/>
    <x v="22"/>
    <x v="22"/>
    <s v="AUD"/>
    <n v="691.30859999999996"/>
    <n v="22156.440630000001"/>
    <n v="1.6845277729999999"/>
    <x v="0"/>
  </r>
  <r>
    <s v="SMA Accounts"/>
    <x v="0"/>
    <x v="23"/>
    <x v="23"/>
    <s v="AUD"/>
    <n v="413"/>
    <n v="30673.51"/>
    <n v="2.3320704060000002"/>
    <x v="1"/>
  </r>
  <r>
    <s v="SMA Accounts"/>
    <x v="0"/>
    <x v="24"/>
    <x v="24"/>
    <s v="AUD"/>
    <n v="1218"/>
    <n v="48318.06"/>
    <n v="3.6735645130000001"/>
    <x v="1"/>
  </r>
  <r>
    <s v="SMA Accounts"/>
    <x v="0"/>
    <x v="25"/>
    <x v="25"/>
    <s v="AUD"/>
    <n v="879"/>
    <n v="9932.7000000000007"/>
    <n v="0.75517134200000002"/>
    <x v="0"/>
  </r>
  <r>
    <s v="SMA Accounts"/>
    <x v="0"/>
    <x v="26"/>
    <x v="26"/>
    <s v="AUD"/>
    <n v="166964.63949999999"/>
    <n v="76364.617169999998"/>
    <n v="5.8059108259999999"/>
    <x v="1"/>
  </r>
  <r>
    <s v="SMA Accounts"/>
    <x v="0"/>
    <x v="27"/>
    <x v="27"/>
    <s v="AUD"/>
    <n v="176847.7586"/>
    <n v="191289.14660000001"/>
    <n v="14.543485820000001"/>
    <x v="0"/>
  </r>
  <r>
    <s v="SMA Accounts"/>
    <x v="0"/>
    <x v="28"/>
    <x v="28"/>
    <s v="AUD"/>
    <n v="11369.4974"/>
    <n v="102325.47659999999"/>
    <n v="7.7796840270000001"/>
    <x v="1"/>
  </r>
  <r>
    <s v="SMA Accounts"/>
    <x v="0"/>
    <x v="29"/>
    <x v="29"/>
    <s v="AUD"/>
    <n v="3904"/>
    <n v="18114.560000000001"/>
    <n v="1.377228407"/>
    <x v="0"/>
  </r>
  <r>
    <s v="SMA Accounts"/>
    <x v="0"/>
    <x v="30"/>
    <x v="30"/>
    <s v="AUD"/>
    <n v="425"/>
    <n v="13047.5"/>
    <n v="0.99198587400000005"/>
    <x v="0"/>
  </r>
  <r>
    <s v="SMA Accounts"/>
    <x v="0"/>
    <x v="31"/>
    <x v="31"/>
    <s v="AUD"/>
    <n v="90"/>
    <n v="25493.4"/>
    <n v="1.9382328170000001"/>
    <x v="0"/>
  </r>
  <r>
    <s v="SMA Accounts"/>
    <x v="1"/>
    <x v="32"/>
    <x v="32"/>
    <s v="AUD"/>
    <n v="6259"/>
    <n v="105964.87"/>
    <n v="3.2987121699999999"/>
    <x v="0"/>
  </r>
  <r>
    <s v="SMA Accounts"/>
    <x v="1"/>
    <x v="33"/>
    <x v="33"/>
    <s v="AUD"/>
    <n v="25316"/>
    <n v="153921.28"/>
    <n v="4.7916068750000003"/>
    <x v="0"/>
  </r>
  <r>
    <s v="SMA Accounts"/>
    <x v="1"/>
    <x v="0"/>
    <x v="0"/>
    <s v="AUD"/>
    <n v="4951"/>
    <n v="82582.679999999993"/>
    <n v="2.5708189099999998"/>
    <x v="0"/>
  </r>
  <r>
    <s v="SMA Accounts"/>
    <x v="1"/>
    <x v="34"/>
    <x v="34"/>
    <s v="AUD"/>
    <n v="14983"/>
    <n v="147282.89000000001"/>
    <n v="4.5849521800000002"/>
    <x v="0"/>
  </r>
  <r>
    <s v="SMA Accounts"/>
    <x v="1"/>
    <x v="35"/>
    <x v="35"/>
    <s v="AUD"/>
    <n v="9188"/>
    <n v="97852.2"/>
    <n v="3.04616278"/>
    <x v="0"/>
  </r>
  <r>
    <s v="SMA Accounts"/>
    <x v="1"/>
    <x v="36"/>
    <x v="36"/>
    <s v="AUD"/>
    <n v="21050"/>
    <n v="92620"/>
    <n v="2.8832831219999999"/>
    <x v="0"/>
  </r>
  <r>
    <s v="SMA Accounts"/>
    <x v="1"/>
    <x v="37"/>
    <x v="37"/>
    <s v="AUD"/>
    <n v="4648"/>
    <n v="133537.04"/>
    <n v="4.1570405270000004"/>
    <x v="0"/>
  </r>
  <r>
    <s v="SMA Accounts"/>
    <x v="1"/>
    <x v="2"/>
    <x v="2"/>
    <s v="AUD"/>
    <n v="152344.05559999999"/>
    <n v="152344.05559999999"/>
    <n v="4.742507496"/>
    <x v="2"/>
  </r>
  <r>
    <s v="SMA Accounts"/>
    <x v="1"/>
    <x v="38"/>
    <x v="38"/>
    <s v="AUD"/>
    <n v="31967"/>
    <n v="76720.800000000003"/>
    <n v="2.3883371599999998"/>
    <x v="0"/>
  </r>
  <r>
    <s v="SMA Accounts"/>
    <x v="1"/>
    <x v="39"/>
    <x v="39"/>
    <s v="AUD"/>
    <n v="5218"/>
    <n v="97889.68"/>
    <n v="3.0473295419999999"/>
    <x v="0"/>
  </r>
  <r>
    <s v="SMA Accounts"/>
    <x v="1"/>
    <x v="40"/>
    <x v="40"/>
    <s v="AUD"/>
    <n v="6667"/>
    <n v="52669.3"/>
    <n v="1.639608116"/>
    <x v="4"/>
  </r>
  <r>
    <s v="SMA Accounts"/>
    <x v="1"/>
    <x v="41"/>
    <x v="41"/>
    <s v="AUD"/>
    <n v="3341"/>
    <n v="77878.710000000006"/>
    <n v="2.42438318"/>
    <x v="0"/>
  </r>
  <r>
    <s v="SMA Accounts"/>
    <x v="1"/>
    <x v="42"/>
    <x v="42"/>
    <s v="AUD"/>
    <n v="43734"/>
    <n v="150882.29999999999"/>
    <n v="4.6970026880000004"/>
    <x v="0"/>
  </r>
  <r>
    <s v="SMA Accounts"/>
    <x v="1"/>
    <x v="43"/>
    <x v="43"/>
    <s v="AUD"/>
    <n v="4495"/>
    <n v="112914.4"/>
    <n v="3.5150527290000002"/>
    <x v="0"/>
  </r>
  <r>
    <s v="SMA Accounts"/>
    <x v="1"/>
    <x v="10"/>
    <x v="10"/>
    <s v="AUD"/>
    <n v="9969"/>
    <n v="111951.87"/>
    <n v="3.4850889359999999"/>
    <x v="0"/>
  </r>
  <r>
    <s v="SMA Accounts"/>
    <x v="1"/>
    <x v="44"/>
    <x v="44"/>
    <s v="AUD"/>
    <n v="3011"/>
    <n v="51337.55"/>
    <n v="1.5981504150000001"/>
    <x v="0"/>
  </r>
  <r>
    <s v="SMA Accounts"/>
    <x v="1"/>
    <x v="45"/>
    <x v="45"/>
    <s v="AUD"/>
    <n v="29663"/>
    <n v="76530.539999999994"/>
    <n v="2.3824143200000001"/>
    <x v="4"/>
  </r>
  <r>
    <s v="SMA Accounts"/>
    <x v="1"/>
    <x v="11"/>
    <x v="11"/>
    <s v="AUD"/>
    <n v="6473"/>
    <n v="147390.21"/>
    <n v="4.5882930770000003"/>
    <x v="0"/>
  </r>
  <r>
    <s v="SMA Accounts"/>
    <x v="1"/>
    <x v="46"/>
    <x v="46"/>
    <s v="AUD"/>
    <n v="2497"/>
    <n v="128345.8"/>
    <n v="3.9954359629999998"/>
    <x v="0"/>
  </r>
  <r>
    <s v="SMA Accounts"/>
    <x v="1"/>
    <x v="47"/>
    <x v="47"/>
    <s v="AUD"/>
    <n v="18737"/>
    <n v="89000.75"/>
    <n v="2.7706149889999998"/>
    <x v="0"/>
  </r>
  <r>
    <s v="SMA Accounts"/>
    <x v="1"/>
    <x v="15"/>
    <x v="15"/>
    <s v="AUD"/>
    <n v="4033"/>
    <n v="155673.79999999999"/>
    <n v="4.8461632479999999"/>
    <x v="0"/>
  </r>
  <r>
    <s v="SMA Accounts"/>
    <x v="1"/>
    <x v="17"/>
    <x v="17"/>
    <s v="AUD"/>
    <n v="4730"/>
    <n v="78801.8"/>
    <n v="2.4531191959999998"/>
    <x v="0"/>
  </r>
  <r>
    <s v="SMA Accounts"/>
    <x v="1"/>
    <x v="48"/>
    <x v="48"/>
    <s v="AUD"/>
    <n v="12387"/>
    <n v="110492.04"/>
    <n v="3.4396440730000002"/>
    <x v="0"/>
  </r>
  <r>
    <s v="SMA Accounts"/>
    <x v="1"/>
    <x v="20"/>
    <x v="20"/>
    <s v="AUD"/>
    <n v="43348"/>
    <n v="150851.04"/>
    <n v="4.6960295570000001"/>
    <x v="0"/>
  </r>
  <r>
    <s v="SMA Accounts"/>
    <x v="1"/>
    <x v="49"/>
    <x v="49"/>
    <s v="AUD"/>
    <n v="4667"/>
    <n v="75278.710000000006"/>
    <n v="2.3434445469999998"/>
    <x v="0"/>
  </r>
  <r>
    <s v="SMA Accounts"/>
    <x v="1"/>
    <x v="21"/>
    <x v="21"/>
    <s v="AUD"/>
    <n v="6572"/>
    <n v="135383.20000000001"/>
    <n v="4.2145119360000001"/>
    <x v="0"/>
  </r>
  <r>
    <s v="SMA Accounts"/>
    <x v="1"/>
    <x v="50"/>
    <x v="50"/>
    <s v="AUD"/>
    <n v="17407"/>
    <n v="48739.6"/>
    <n v="1.5172756000000001"/>
    <x v="0"/>
  </r>
  <r>
    <s v="SMA Accounts"/>
    <x v="1"/>
    <x v="51"/>
    <x v="51"/>
    <s v="AUD"/>
    <n v="21910"/>
    <n v="77999.600000000006"/>
    <n v="2.4281465149999999"/>
    <x v="0"/>
  </r>
  <r>
    <s v="SMA Accounts"/>
    <x v="1"/>
    <x v="52"/>
    <x v="52"/>
    <s v="AUD"/>
    <n v="22359"/>
    <n v="85858.559999999998"/>
    <n v="2.6727978509999999"/>
    <x v="0"/>
  </r>
  <r>
    <s v="SMA Accounts"/>
    <x v="1"/>
    <x v="53"/>
    <x v="53"/>
    <s v="AUD"/>
    <n v="1650"/>
    <n v="153615"/>
    <n v="4.7820723039999997"/>
    <x v="0"/>
  </r>
  <r>
    <s v="SMA Accounts"/>
    <x v="2"/>
    <x v="24"/>
    <x v="24"/>
    <s v="AUD"/>
    <n v="640"/>
    <n v="25388.799999999999"/>
    <n v="1.760246252"/>
    <x v="1"/>
  </r>
  <r>
    <s v="SMA Accounts"/>
    <x v="2"/>
    <x v="54"/>
    <x v="54"/>
    <s v="AUD"/>
    <n v="280"/>
    <n v="15080.8"/>
    <n v="1.0455760679999999"/>
    <x v="1"/>
  </r>
  <r>
    <s v="SMA Accounts"/>
    <x v="2"/>
    <x v="17"/>
    <x v="17"/>
    <s v="AUD"/>
    <n v="926"/>
    <n v="15427.16"/>
    <n v="1.069589763"/>
    <x v="0"/>
  </r>
  <r>
    <s v="SMA Accounts"/>
    <x v="2"/>
    <x v="2"/>
    <x v="2"/>
    <s v="AUD"/>
    <n v="38254.627999999997"/>
    <n v="38254.627999999997"/>
    <n v="2.6522547570000001"/>
    <x v="2"/>
  </r>
  <r>
    <s v="SMA Accounts"/>
    <x v="2"/>
    <x v="28"/>
    <x v="28"/>
    <s v="AUD"/>
    <n v="8107.0793999999996"/>
    <n v="72963.714600000007"/>
    <n v="5.0586914370000002"/>
    <x v="1"/>
  </r>
  <r>
    <s v="SMA Accounts"/>
    <x v="2"/>
    <x v="3"/>
    <x v="3"/>
    <s v="AUD"/>
    <n v="87931.460999999996"/>
    <n v="90393.54191"/>
    <n v="6.2671293390000002"/>
    <x v="3"/>
  </r>
  <r>
    <s v="SMA Accounts"/>
    <x v="2"/>
    <x v="30"/>
    <x v="30"/>
    <s v="AUD"/>
    <n v="368"/>
    <n v="11297.6"/>
    <n v="0.78328074000000003"/>
    <x v="0"/>
  </r>
  <r>
    <s v="SMA Accounts"/>
    <x v="2"/>
    <x v="1"/>
    <x v="1"/>
    <s v="AUD"/>
    <n v="12448.04"/>
    <n v="94978.545199999993"/>
    <n v="6.5850149760000001"/>
    <x v="1"/>
  </r>
  <r>
    <s v="SMA Accounts"/>
    <x v="2"/>
    <x v="9"/>
    <x v="9"/>
    <s v="AUD"/>
    <n v="2451"/>
    <n v="9509.8799999999992"/>
    <n v="0.65933524300000002"/>
    <x v="4"/>
  </r>
  <r>
    <s v="SMA Accounts"/>
    <x v="2"/>
    <x v="31"/>
    <x v="31"/>
    <s v="AUD"/>
    <n v="50"/>
    <n v="14163"/>
    <n v="0.98194352100000004"/>
    <x v="0"/>
  </r>
  <r>
    <s v="SMA Accounts"/>
    <x v="2"/>
    <x v="55"/>
    <x v="55"/>
    <s v="AUD"/>
    <n v="2431"/>
    <n v="106623.66"/>
    <n v="7.3923894749999999"/>
    <x v="5"/>
  </r>
  <r>
    <s v="SMA Accounts"/>
    <x v="2"/>
    <x v="56"/>
    <x v="56"/>
    <s v="AUD"/>
    <n v="1140"/>
    <n v="57085.5"/>
    <n v="3.957829335"/>
    <x v="2"/>
  </r>
  <r>
    <s v="SMA Accounts"/>
    <x v="2"/>
    <x v="11"/>
    <x v="11"/>
    <s v="AUD"/>
    <n v="687"/>
    <n v="15642.99"/>
    <n v="1.084553603"/>
    <x v="0"/>
  </r>
  <r>
    <s v="SMA Accounts"/>
    <x v="2"/>
    <x v="14"/>
    <x v="14"/>
    <s v="AUD"/>
    <n v="631"/>
    <n v="47867.66"/>
    <n v="3.3187416939999999"/>
    <x v="1"/>
  </r>
  <r>
    <s v="SMA Accounts"/>
    <x v="2"/>
    <x v="57"/>
    <x v="57"/>
    <s v="AUD"/>
    <n v="2259"/>
    <n v="222330.78"/>
    <n v="15.41454981"/>
    <x v="5"/>
  </r>
  <r>
    <s v="SMA Accounts"/>
    <x v="2"/>
    <x v="58"/>
    <x v="58"/>
    <s v="AUD"/>
    <n v="182385.03049999999"/>
    <n v="150775.88089999999"/>
    <n v="10.45353381"/>
    <x v="6"/>
  </r>
  <r>
    <s v="SMA Accounts"/>
    <x v="2"/>
    <x v="21"/>
    <x v="21"/>
    <s v="AUD"/>
    <n v="800"/>
    <n v="16480"/>
    <n v="1.14258485"/>
    <x v="0"/>
  </r>
  <r>
    <s v="SMA Accounts"/>
    <x v="2"/>
    <x v="18"/>
    <x v="18"/>
    <s v="AUD"/>
    <n v="329"/>
    <n v="11037.95"/>
    <n v="0.76527878900000001"/>
    <x v="0"/>
  </r>
  <r>
    <s v="SMA Accounts"/>
    <x v="2"/>
    <x v="29"/>
    <x v="29"/>
    <s v="AUD"/>
    <n v="3042"/>
    <n v="14114.88"/>
    <n v="0.97860728399999997"/>
    <x v="0"/>
  </r>
  <r>
    <s v="SMA Accounts"/>
    <x v="2"/>
    <x v="23"/>
    <x v="23"/>
    <s v="AUD"/>
    <n v="392"/>
    <n v="29113.84"/>
    <n v="2.018509254"/>
    <x v="1"/>
  </r>
  <r>
    <s v="SMA Accounts"/>
    <x v="2"/>
    <x v="20"/>
    <x v="20"/>
    <s v="AUD"/>
    <n v="4582"/>
    <n v="15945.36"/>
    <n v="1.105517401"/>
    <x v="0"/>
  </r>
  <r>
    <s v="SMA Accounts"/>
    <x v="2"/>
    <x v="7"/>
    <x v="7"/>
    <s v="AUD"/>
    <n v="303"/>
    <n v="19010.22"/>
    <n v="1.3180090630000001"/>
    <x v="1"/>
  </r>
  <r>
    <s v="SMA Accounts"/>
    <x v="2"/>
    <x v="59"/>
    <x v="59"/>
    <s v="AUD"/>
    <n v="1199"/>
    <n v="120379.6"/>
    <n v="8.3461108730000007"/>
    <x v="2"/>
  </r>
  <r>
    <s v="SMA Accounts"/>
    <x v="2"/>
    <x v="22"/>
    <x v="22"/>
    <s v="AUD"/>
    <n v="400"/>
    <n v="12820"/>
    <n v="0.88883117599999995"/>
    <x v="0"/>
  </r>
  <r>
    <s v="SMA Accounts"/>
    <x v="2"/>
    <x v="19"/>
    <x v="19"/>
    <s v="AUD"/>
    <n v="88285.891199999998"/>
    <n v="81215.957030000005"/>
    <n v="5.6308326500000003"/>
    <x v="1"/>
  </r>
  <r>
    <s v="SMA Accounts"/>
    <x v="2"/>
    <x v="10"/>
    <x v="10"/>
    <s v="AUD"/>
    <n v="1644"/>
    <n v="18462.12"/>
    <n v="1.2800084110000001"/>
    <x v="0"/>
  </r>
  <r>
    <s v="SMA Accounts"/>
    <x v="2"/>
    <x v="4"/>
    <x v="4"/>
    <s v="AUD"/>
    <n v="416"/>
    <n v="21149.439999999999"/>
    <n v="1.4663246190000001"/>
    <x v="1"/>
  </r>
  <r>
    <s v="SMA Accounts"/>
    <x v="2"/>
    <x v="8"/>
    <x v="8"/>
    <s v="AUD"/>
    <n v="1523"/>
    <n v="56381.46"/>
    <n v="3.9090171119999999"/>
    <x v="1"/>
  </r>
  <r>
    <s v="SMA Accounts"/>
    <x v="2"/>
    <x v="13"/>
    <x v="13"/>
    <s v="AUD"/>
    <n v="314"/>
    <n v="18381.560000000001"/>
    <n v="1.2744230569999999"/>
    <x v="1"/>
  </r>
  <r>
    <s v="SMA Accounts"/>
    <x v="2"/>
    <x v="6"/>
    <x v="6"/>
    <s v="AUD"/>
    <n v="3558"/>
    <n v="20067.12"/>
    <n v="1.391285637"/>
    <x v="1"/>
  </r>
  <r>
    <s v="SMA Accounts"/>
    <x v="3"/>
    <x v="17"/>
    <x v="17"/>
    <s v="AUD"/>
    <n v="745"/>
    <n v="12411.7"/>
    <n v="1.0135044259999999"/>
    <x v="0"/>
  </r>
  <r>
    <s v="SMA Accounts"/>
    <x v="3"/>
    <x v="2"/>
    <x v="2"/>
    <s v="AUD"/>
    <n v="47086.249300000003"/>
    <n v="47086.249300000003"/>
    <n v="3.8449303549999998"/>
    <x v="2"/>
  </r>
  <r>
    <s v="SMA Accounts"/>
    <x v="3"/>
    <x v="28"/>
    <x v="28"/>
    <s v="AUD"/>
    <n v="3708.3054000000002"/>
    <n v="33374.748599999999"/>
    <n v="2.7252878690000002"/>
    <x v="1"/>
  </r>
  <r>
    <s v="SMA Accounts"/>
    <x v="3"/>
    <x v="60"/>
    <x v="60"/>
    <s v="AUD"/>
    <n v="721"/>
    <n v="26518.38"/>
    <n v="2.1654161410000001"/>
    <x v="6"/>
  </r>
  <r>
    <s v="SMA Accounts"/>
    <x v="3"/>
    <x v="3"/>
    <x v="3"/>
    <s v="AUD"/>
    <n v="23666.793600000001"/>
    <n v="24329.463820000001"/>
    <n v="1.9866754170000001"/>
    <x v="3"/>
  </r>
  <r>
    <s v="SMA Accounts"/>
    <x v="3"/>
    <x v="30"/>
    <x v="30"/>
    <s v="AUD"/>
    <n v="310"/>
    <n v="9517"/>
    <n v="0.77713138599999998"/>
    <x v="0"/>
  </r>
  <r>
    <s v="SMA Accounts"/>
    <x v="3"/>
    <x v="31"/>
    <x v="31"/>
    <s v="AUD"/>
    <n v="45"/>
    <n v="12746.7"/>
    <n v="1.0408595819999999"/>
    <x v="0"/>
  </r>
  <r>
    <s v="SMA Accounts"/>
    <x v="3"/>
    <x v="55"/>
    <x v="55"/>
    <s v="AUD"/>
    <n v="4294"/>
    <n v="188334.84"/>
    <n v="15.37889201"/>
    <x v="5"/>
  </r>
  <r>
    <s v="SMA Accounts"/>
    <x v="3"/>
    <x v="56"/>
    <x v="56"/>
    <s v="AUD"/>
    <n v="1073"/>
    <n v="53730.474999999999"/>
    <n v="4.3874790920000004"/>
    <x v="2"/>
  </r>
  <r>
    <s v="SMA Accounts"/>
    <x v="3"/>
    <x v="11"/>
    <x v="11"/>
    <s v="AUD"/>
    <n v="526"/>
    <n v="11977.02"/>
    <n v="0.97800968300000002"/>
    <x v="0"/>
  </r>
  <r>
    <s v="SMA Accounts"/>
    <x v="3"/>
    <x v="14"/>
    <x v="14"/>
    <s v="AUD"/>
    <n v="113"/>
    <n v="8572.18"/>
    <n v="0.69998004899999999"/>
    <x v="1"/>
  </r>
  <r>
    <s v="SMA Accounts"/>
    <x v="3"/>
    <x v="57"/>
    <x v="57"/>
    <s v="AUD"/>
    <n v="2417"/>
    <n v="237881.14"/>
    <n v="19.424703170000001"/>
    <x v="5"/>
  </r>
  <r>
    <s v="SMA Accounts"/>
    <x v="3"/>
    <x v="58"/>
    <x v="58"/>
    <s v="AUD"/>
    <n v="269148.99589999998"/>
    <n v="222502.78339999999"/>
    <n v="18.16894993"/>
    <x v="6"/>
  </r>
  <r>
    <s v="SMA Accounts"/>
    <x v="3"/>
    <x v="61"/>
    <x v="61"/>
    <s v="AUD"/>
    <n v="2034"/>
    <n v="204661.08"/>
    <n v="16.712046740000002"/>
    <x v="2"/>
  </r>
  <r>
    <s v="SMA Accounts"/>
    <x v="3"/>
    <x v="21"/>
    <x v="21"/>
    <s v="AUD"/>
    <n v="538"/>
    <n v="11082.8"/>
    <n v="0.904990199"/>
    <x v="0"/>
  </r>
  <r>
    <s v="SMA Accounts"/>
    <x v="3"/>
    <x v="29"/>
    <x v="29"/>
    <s v="AUD"/>
    <n v="2729"/>
    <n v="12662.56"/>
    <n v="1.0339889470000001"/>
    <x v="0"/>
  </r>
  <r>
    <s v="SMA Accounts"/>
    <x v="3"/>
    <x v="20"/>
    <x v="20"/>
    <s v="AUD"/>
    <n v="3041"/>
    <n v="10582.68"/>
    <n v="0.86415180999999996"/>
    <x v="0"/>
  </r>
  <r>
    <s v="SMA Accounts"/>
    <x v="3"/>
    <x v="62"/>
    <x v="62"/>
    <s v="AUD"/>
    <n v="1273"/>
    <n v="32537.88"/>
    <n v="2.6569515379999999"/>
    <x v="5"/>
  </r>
  <r>
    <s v="SMA Accounts"/>
    <x v="3"/>
    <x v="22"/>
    <x v="22"/>
    <s v="AUD"/>
    <n v="337"/>
    <n v="10800.85"/>
    <n v="0.88196695700000005"/>
    <x v="0"/>
  </r>
  <r>
    <s v="SMA Accounts"/>
    <x v="3"/>
    <x v="19"/>
    <x v="19"/>
    <s v="AUD"/>
    <n v="12131.725"/>
    <n v="11160.21646"/>
    <n v="0.91131180899999997"/>
    <x v="1"/>
  </r>
  <r>
    <s v="SMA Accounts"/>
    <x v="3"/>
    <x v="10"/>
    <x v="10"/>
    <s v="AUD"/>
    <n v="1282"/>
    <n v="14396.86"/>
    <n v="1.1756069950000001"/>
    <x v="0"/>
  </r>
  <r>
    <s v="SMA Accounts"/>
    <x v="3"/>
    <x v="8"/>
    <x v="8"/>
    <s v="AUD"/>
    <n v="478"/>
    <n v="17695.560000000001"/>
    <n v="1.4449695360000001"/>
    <x v="1"/>
  </r>
  <r>
    <s v="SMA Accounts"/>
    <x v="3"/>
    <x v="13"/>
    <x v="13"/>
    <s v="AUD"/>
    <n v="172"/>
    <n v="10068.879999999999"/>
    <n v="0.82219635099999999"/>
    <x v="1"/>
  </r>
  <r>
    <s v="SMA Accounts"/>
    <x v="4"/>
    <x v="54"/>
    <x v="54"/>
    <s v="AUD"/>
    <n v="408"/>
    <n v="21974.880000000001"/>
    <n v="1.633824502"/>
    <x v="1"/>
  </r>
  <r>
    <s v="SMA Accounts"/>
    <x v="4"/>
    <x v="17"/>
    <x v="17"/>
    <s v="AUD"/>
    <n v="578"/>
    <n v="9629.48"/>
    <n v="0.71594840900000001"/>
    <x v="0"/>
  </r>
  <r>
    <s v="SMA Accounts"/>
    <x v="4"/>
    <x v="2"/>
    <x v="2"/>
    <s v="AUD"/>
    <n v="40042.951099999998"/>
    <n v="40042.951099999998"/>
    <n v="2.9771791529999998"/>
    <x v="2"/>
  </r>
  <r>
    <s v="SMA Accounts"/>
    <x v="4"/>
    <x v="28"/>
    <x v="28"/>
    <s v="AUD"/>
    <n v="7455.8485000000001"/>
    <n v="67102.636499999993"/>
    <n v="4.9890571259999996"/>
    <x v="1"/>
  </r>
  <r>
    <s v="SMA Accounts"/>
    <x v="4"/>
    <x v="60"/>
    <x v="60"/>
    <s v="AUD"/>
    <n v="495"/>
    <n v="18206.099999999999"/>
    <n v="1.3536170510000001"/>
    <x v="6"/>
  </r>
  <r>
    <s v="SMA Accounts"/>
    <x v="4"/>
    <x v="3"/>
    <x v="3"/>
    <s v="AUD"/>
    <n v="48118.017200000002"/>
    <n v="49465.321680000001"/>
    <n v="3.677729051"/>
    <x v="3"/>
  </r>
  <r>
    <s v="SMA Accounts"/>
    <x v="4"/>
    <x v="63"/>
    <x v="63"/>
    <s v="AUD"/>
    <n v="1806"/>
    <n v="38774.82"/>
    <n v="2.8828940580000002"/>
    <x v="5"/>
  </r>
  <r>
    <s v="SMA Accounts"/>
    <x v="4"/>
    <x v="0"/>
    <x v="0"/>
    <s v="AUD"/>
    <n v="559"/>
    <n v="9324.1200000000008"/>
    <n v="0.69324500099999997"/>
    <x v="0"/>
  </r>
  <r>
    <s v="SMA Accounts"/>
    <x v="4"/>
    <x v="30"/>
    <x v="30"/>
    <s v="AUD"/>
    <n v="300"/>
    <n v="9210"/>
    <n v="0.68476022000000003"/>
    <x v="0"/>
  </r>
  <r>
    <s v="SMA Accounts"/>
    <x v="4"/>
    <x v="1"/>
    <x v="1"/>
    <s v="AUD"/>
    <n v="10314.0368"/>
    <n v="78696.100779999993"/>
    <n v="5.8510270670000004"/>
    <x v="1"/>
  </r>
  <r>
    <s v="SMA Accounts"/>
    <x v="4"/>
    <x v="9"/>
    <x v="9"/>
    <s v="AUD"/>
    <n v="2565"/>
    <n v="9952.2000000000007"/>
    <n v="0.73994252599999999"/>
    <x v="4"/>
  </r>
  <r>
    <s v="SMA Accounts"/>
    <x v="4"/>
    <x v="31"/>
    <x v="31"/>
    <s v="AUD"/>
    <n v="44"/>
    <n v="12463.44"/>
    <n v="0.92665232500000005"/>
    <x v="0"/>
  </r>
  <r>
    <s v="SMA Accounts"/>
    <x v="4"/>
    <x v="55"/>
    <x v="55"/>
    <s v="AUD"/>
    <n v="2757"/>
    <n v="120922.02"/>
    <n v="8.9905091220000006"/>
    <x v="5"/>
  </r>
  <r>
    <s v="SMA Accounts"/>
    <x v="4"/>
    <x v="56"/>
    <x v="56"/>
    <s v="AUD"/>
    <n v="1583"/>
    <n v="79268.725000000006"/>
    <n v="5.8936014730000004"/>
    <x v="2"/>
  </r>
  <r>
    <s v="SMA Accounts"/>
    <x v="4"/>
    <x v="64"/>
    <x v="64"/>
    <s v="AUD"/>
    <n v="223"/>
    <n v="18910.400000000001"/>
    <n v="1.405981505"/>
    <x v="6"/>
  </r>
  <r>
    <s v="SMA Accounts"/>
    <x v="4"/>
    <x v="11"/>
    <x v="11"/>
    <s v="AUD"/>
    <n v="467"/>
    <n v="10633.59"/>
    <n v="0.79060362900000003"/>
    <x v="0"/>
  </r>
  <r>
    <s v="SMA Accounts"/>
    <x v="4"/>
    <x v="14"/>
    <x v="14"/>
    <s v="AUD"/>
    <n v="268"/>
    <n v="20330.48"/>
    <n v="1.511563948"/>
    <x v="1"/>
  </r>
  <r>
    <s v="SMA Accounts"/>
    <x v="4"/>
    <x v="57"/>
    <x v="57"/>
    <s v="AUD"/>
    <n v="2098"/>
    <n v="206485.16"/>
    <n v="15.35209811"/>
    <x v="5"/>
  </r>
  <r>
    <s v="SMA Accounts"/>
    <x v="4"/>
    <x v="58"/>
    <x v="58"/>
    <s v="AUD"/>
    <n v="208074.715"/>
    <n v="172013.2861"/>
    <n v="12.78912656"/>
    <x v="6"/>
  </r>
  <r>
    <s v="SMA Accounts"/>
    <x v="4"/>
    <x v="21"/>
    <x v="21"/>
    <s v="AUD"/>
    <n v="597"/>
    <n v="12298.2"/>
    <n v="0.91436678999999998"/>
    <x v="0"/>
  </r>
  <r>
    <s v="SMA Accounts"/>
    <x v="4"/>
    <x v="29"/>
    <x v="29"/>
    <s v="AUD"/>
    <n v="3100"/>
    <n v="14384"/>
    <n v="1.069445277"/>
    <x v="0"/>
  </r>
  <r>
    <s v="SMA Accounts"/>
    <x v="4"/>
    <x v="23"/>
    <x v="23"/>
    <s v="AUD"/>
    <n v="136"/>
    <n v="10100.719999999999"/>
    <n v="0.75098493499999996"/>
    <x v="1"/>
  </r>
  <r>
    <s v="SMA Accounts"/>
    <x v="4"/>
    <x v="12"/>
    <x v="12"/>
    <s v="AUD"/>
    <n v="90"/>
    <n v="8154.9"/>
    <n v="0.60631391099999998"/>
    <x v="0"/>
  </r>
  <r>
    <s v="SMA Accounts"/>
    <x v="4"/>
    <x v="20"/>
    <x v="20"/>
    <s v="AUD"/>
    <n v="3979"/>
    <n v="13846.92"/>
    <n v="1.0295135710000001"/>
    <x v="0"/>
  </r>
  <r>
    <s v="SMA Accounts"/>
    <x v="4"/>
    <x v="7"/>
    <x v="7"/>
    <s v="AUD"/>
    <n v="184"/>
    <n v="11544.16"/>
    <n v="0.85830418500000005"/>
    <x v="1"/>
  </r>
  <r>
    <s v="SMA Accounts"/>
    <x v="4"/>
    <x v="27"/>
    <x v="27"/>
    <s v="AUD"/>
    <n v="37244.448400000001"/>
    <n v="40285.83006"/>
    <n v="2.9952371169999998"/>
    <x v="0"/>
  </r>
  <r>
    <s v="SMA Accounts"/>
    <x v="4"/>
    <x v="59"/>
    <x v="59"/>
    <s v="AUD"/>
    <n v="609"/>
    <n v="61143.6"/>
    <n v="4.5460048840000002"/>
    <x v="2"/>
  </r>
  <r>
    <s v="SMA Accounts"/>
    <x v="4"/>
    <x v="22"/>
    <x v="22"/>
    <s v="AUD"/>
    <n v="397"/>
    <n v="12723.85"/>
    <n v="0.94601371599999995"/>
    <x v="0"/>
  </r>
  <r>
    <s v="SMA Accounts"/>
    <x v="4"/>
    <x v="37"/>
    <x v="37"/>
    <s v="AUD"/>
    <n v="440"/>
    <n v="12641.2"/>
    <n v="0.93986871800000005"/>
    <x v="0"/>
  </r>
  <r>
    <s v="SMA Accounts"/>
    <x v="4"/>
    <x v="65"/>
    <x v="65"/>
    <s v="AUD"/>
    <n v="624"/>
    <n v="11774.88"/>
    <n v="0.87545813500000003"/>
    <x v="4"/>
  </r>
  <r>
    <s v="SMA Accounts"/>
    <x v="4"/>
    <x v="19"/>
    <x v="19"/>
    <s v="AUD"/>
    <n v="76201.934800000003"/>
    <n v="70099.683860000005"/>
    <n v="5.2118865300000001"/>
    <x v="1"/>
  </r>
  <r>
    <s v="SMA Accounts"/>
    <x v="4"/>
    <x v="10"/>
    <x v="10"/>
    <s v="AUD"/>
    <n v="1814"/>
    <n v="20371.22"/>
    <n v="1.5145929520000001"/>
    <x v="0"/>
  </r>
  <r>
    <s v="SMA Accounts"/>
    <x v="4"/>
    <x v="4"/>
    <x v="4"/>
    <s v="AUD"/>
    <n v="186"/>
    <n v="9456.24"/>
    <n v="0.70306807599999999"/>
    <x v="1"/>
  </r>
  <r>
    <s v="SMA Accounts"/>
    <x v="4"/>
    <x v="8"/>
    <x v="8"/>
    <s v="AUD"/>
    <n v="462"/>
    <n v="17103.240000000002"/>
    <n v="1.2716198030000001"/>
    <x v="1"/>
  </r>
  <r>
    <s v="SMA Accounts"/>
    <x v="4"/>
    <x v="6"/>
    <x v="6"/>
    <s v="AUD"/>
    <n v="4550"/>
    <n v="25662"/>
    <n v="1.9079605610000001"/>
    <x v="1"/>
  </r>
  <r>
    <s v="SMA Accounts"/>
    <x v="5"/>
    <x v="24"/>
    <x v="24"/>
    <s v="AUD"/>
    <n v="1136"/>
    <n v="45065.120000000003"/>
    <n v="2.8351659709999999"/>
    <x v="1"/>
  </r>
  <r>
    <s v="SMA Accounts"/>
    <x v="5"/>
    <x v="54"/>
    <x v="54"/>
    <s v="AUD"/>
    <n v="314"/>
    <n v="16912.04"/>
    <n v="1.0639811969999999"/>
    <x v="1"/>
  </r>
  <r>
    <s v="SMA Accounts"/>
    <x v="5"/>
    <x v="17"/>
    <x v="17"/>
    <s v="AUD"/>
    <n v="1267"/>
    <n v="21108.22"/>
    <n v="1.3279739859999999"/>
    <x v="0"/>
  </r>
  <r>
    <s v="SMA Accounts"/>
    <x v="5"/>
    <x v="2"/>
    <x v="2"/>
    <s v="AUD"/>
    <n v="43521.581400000003"/>
    <n v="43521.581400000003"/>
    <n v="2.7380578720000002"/>
    <x v="2"/>
  </r>
  <r>
    <s v="SMA Accounts"/>
    <x v="5"/>
    <x v="28"/>
    <x v="28"/>
    <s v="AUD"/>
    <n v="13526.6"/>
    <n v="121739.4"/>
    <n v="7.6589478550000001"/>
    <x v="1"/>
  </r>
  <r>
    <s v="SMA Accounts"/>
    <x v="5"/>
    <x v="3"/>
    <x v="3"/>
    <s v="AUD"/>
    <n v="114847.704"/>
    <n v="118063.4397"/>
    <n v="7.4276834640000002"/>
    <x v="3"/>
  </r>
  <r>
    <s v="SMA Accounts"/>
    <x v="5"/>
    <x v="0"/>
    <x v="0"/>
    <s v="AUD"/>
    <n v="618"/>
    <n v="10308.24"/>
    <n v="0.648518661"/>
    <x v="0"/>
  </r>
  <r>
    <s v="SMA Accounts"/>
    <x v="5"/>
    <x v="30"/>
    <x v="30"/>
    <s v="AUD"/>
    <n v="408"/>
    <n v="12525.6"/>
    <n v="0.78801864700000002"/>
    <x v="0"/>
  </r>
  <r>
    <s v="SMA Accounts"/>
    <x v="5"/>
    <x v="1"/>
    <x v="1"/>
    <s v="AUD"/>
    <n v="18134.468799999999"/>
    <n v="138365.9969"/>
    <n v="8.7049710729999994"/>
    <x v="1"/>
  </r>
  <r>
    <s v="SMA Accounts"/>
    <x v="5"/>
    <x v="9"/>
    <x v="9"/>
    <s v="AUD"/>
    <n v="2869"/>
    <n v="11131.72"/>
    <n v="0.70032596700000005"/>
    <x v="4"/>
  </r>
  <r>
    <s v="SMA Accounts"/>
    <x v="5"/>
    <x v="31"/>
    <x v="31"/>
    <s v="AUD"/>
    <n v="75"/>
    <n v="21244.5"/>
    <n v="1.3365477219999999"/>
    <x v="0"/>
  </r>
  <r>
    <s v="SMA Accounts"/>
    <x v="5"/>
    <x v="55"/>
    <x v="55"/>
    <s v="AUD"/>
    <n v="1911"/>
    <n v="83816.460000000006"/>
    <n v="5.2731153309999996"/>
    <x v="5"/>
  </r>
  <r>
    <s v="SMA Accounts"/>
    <x v="5"/>
    <x v="11"/>
    <x v="11"/>
    <s v="AUD"/>
    <n v="799"/>
    <n v="18193.23"/>
    <n v="1.1445842500000001"/>
    <x v="0"/>
  </r>
  <r>
    <s v="SMA Accounts"/>
    <x v="5"/>
    <x v="14"/>
    <x v="14"/>
    <s v="AUD"/>
    <n v="1135"/>
    <n v="86101.1"/>
    <n v="5.4168480800000003"/>
    <x v="1"/>
  </r>
  <r>
    <s v="SMA Accounts"/>
    <x v="5"/>
    <x v="57"/>
    <x v="57"/>
    <s v="AUD"/>
    <n v="1187"/>
    <n v="116824.54"/>
    <n v="7.3497410050000003"/>
    <x v="5"/>
  </r>
  <r>
    <s v="SMA Accounts"/>
    <x v="5"/>
    <x v="58"/>
    <x v="58"/>
    <s v="AUD"/>
    <n v="98535.401899999997"/>
    <n v="81458.231400000004"/>
    <n v="5.1247529280000004"/>
    <x v="6"/>
  </r>
  <r>
    <s v="SMA Accounts"/>
    <x v="5"/>
    <x v="21"/>
    <x v="21"/>
    <s v="AUD"/>
    <n v="1055"/>
    <n v="21733"/>
    <n v="1.36728055"/>
    <x v="0"/>
  </r>
  <r>
    <s v="SMA Accounts"/>
    <x v="5"/>
    <x v="18"/>
    <x v="18"/>
    <s v="AUD"/>
    <n v="495"/>
    <n v="16607.25"/>
    <n v="1.0448060509999999"/>
    <x v="0"/>
  </r>
  <r>
    <s v="SMA Accounts"/>
    <x v="5"/>
    <x v="29"/>
    <x v="29"/>
    <s v="AUD"/>
    <n v="4643"/>
    <n v="21543.52"/>
    <n v="1.3553598609999999"/>
    <x v="0"/>
  </r>
  <r>
    <s v="SMA Accounts"/>
    <x v="5"/>
    <x v="23"/>
    <x v="23"/>
    <s v="AUD"/>
    <n v="518"/>
    <n v="38471.86"/>
    <n v="2.4203665339999998"/>
    <x v="1"/>
  </r>
  <r>
    <s v="SMA Accounts"/>
    <x v="5"/>
    <x v="20"/>
    <x v="20"/>
    <s v="AUD"/>
    <n v="5526"/>
    <n v="19230.48"/>
    <n v="1.2098403929999999"/>
    <x v="0"/>
  </r>
  <r>
    <s v="SMA Accounts"/>
    <x v="5"/>
    <x v="7"/>
    <x v="7"/>
    <s v="AUD"/>
    <n v="376"/>
    <n v="23590.240000000002"/>
    <n v="1.4841244330000001"/>
    <x v="1"/>
  </r>
  <r>
    <s v="SMA Accounts"/>
    <x v="5"/>
    <x v="27"/>
    <x v="27"/>
    <s v="AUD"/>
    <n v="37505.9683"/>
    <n v="40568.705670000003"/>
    <n v="2.5522846449999999"/>
    <x v="0"/>
  </r>
  <r>
    <s v="SMA Accounts"/>
    <x v="5"/>
    <x v="59"/>
    <x v="59"/>
    <s v="AUD"/>
    <n v="1158"/>
    <n v="116263.2"/>
    <n v="7.3144256189999997"/>
    <x v="2"/>
  </r>
  <r>
    <s v="SMA Accounts"/>
    <x v="5"/>
    <x v="22"/>
    <x v="22"/>
    <s v="AUD"/>
    <n v="499"/>
    <n v="15992.95"/>
    <n v="1.006158812"/>
    <x v="0"/>
  </r>
  <r>
    <s v="SMA Accounts"/>
    <x v="5"/>
    <x v="19"/>
    <x v="19"/>
    <s v="AUD"/>
    <n v="128426.0358"/>
    <n v="118141.6789"/>
    <n v="7.4326056960000004"/>
    <x v="1"/>
  </r>
  <r>
    <s v="SMA Accounts"/>
    <x v="5"/>
    <x v="10"/>
    <x v="10"/>
    <s v="AUD"/>
    <n v="2073"/>
    <n v="23279.79"/>
    <n v="1.4645932020000001"/>
    <x v="0"/>
  </r>
  <r>
    <s v="SMA Accounts"/>
    <x v="5"/>
    <x v="4"/>
    <x v="4"/>
    <s v="AUD"/>
    <n v="516"/>
    <n v="26233.439999999999"/>
    <n v="1.6504151410000001"/>
    <x v="1"/>
  </r>
  <r>
    <s v="SMA Accounts"/>
    <x v="5"/>
    <x v="8"/>
    <x v="8"/>
    <s v="AUD"/>
    <n v="2452"/>
    <n v="90773.04"/>
    <n v="5.7107721900000001"/>
    <x v="1"/>
  </r>
  <r>
    <s v="SMA Accounts"/>
    <x v="5"/>
    <x v="13"/>
    <x v="13"/>
    <s v="AUD"/>
    <n v="490"/>
    <n v="28684.6"/>
    <n v="1.804624104"/>
    <x v="1"/>
  </r>
  <r>
    <s v="SMA Accounts"/>
    <x v="5"/>
    <x v="6"/>
    <x v="6"/>
    <s v="AUD"/>
    <n v="7449"/>
    <n v="42012.36"/>
    <n v="2.643108759"/>
    <x v="1"/>
  </r>
  <r>
    <s v="SMA Accounts"/>
    <x v="6"/>
    <x v="24"/>
    <x v="24"/>
    <s v="AUD"/>
    <n v="1536"/>
    <n v="60933.120000000003"/>
    <n v="3.5489138850000002"/>
    <x v="1"/>
  </r>
  <r>
    <s v="SMA Accounts"/>
    <x v="6"/>
    <x v="54"/>
    <x v="54"/>
    <s v="AUD"/>
    <n v="235"/>
    <n v="12657.1"/>
    <n v="0.73718460399999997"/>
    <x v="1"/>
  </r>
  <r>
    <s v="SMA Accounts"/>
    <x v="6"/>
    <x v="17"/>
    <x v="17"/>
    <s v="AUD"/>
    <n v="1406"/>
    <n v="23423.96"/>
    <n v="1.364276388"/>
    <x v="0"/>
  </r>
  <r>
    <s v="SMA Accounts"/>
    <x v="6"/>
    <x v="2"/>
    <x v="2"/>
    <s v="AUD"/>
    <n v="46487.463100000001"/>
    <n v="46487.463100000001"/>
    <n v="2.7075587680000002"/>
    <x v="2"/>
  </r>
  <r>
    <s v="SMA Accounts"/>
    <x v="6"/>
    <x v="28"/>
    <x v="28"/>
    <s v="AUD"/>
    <n v="15688.8421"/>
    <n v="141199.57889999999"/>
    <n v="8.2238550420000003"/>
    <x v="1"/>
  </r>
  <r>
    <s v="SMA Accounts"/>
    <x v="6"/>
    <x v="3"/>
    <x v="3"/>
    <s v="AUD"/>
    <n v="87764.7019"/>
    <n v="90222.113549999995"/>
    <n v="5.2547860929999999"/>
    <x v="3"/>
  </r>
  <r>
    <s v="SMA Accounts"/>
    <x v="6"/>
    <x v="15"/>
    <x v="15"/>
    <s v="AUD"/>
    <n v="264"/>
    <n v="10190.4"/>
    <n v="0.59351715500000002"/>
    <x v="0"/>
  </r>
  <r>
    <s v="SMA Accounts"/>
    <x v="6"/>
    <x v="0"/>
    <x v="0"/>
    <s v="AUD"/>
    <n v="884"/>
    <n v="14745.12"/>
    <n v="0.85879667900000001"/>
    <x v="0"/>
  </r>
  <r>
    <s v="SMA Accounts"/>
    <x v="6"/>
    <x v="30"/>
    <x v="30"/>
    <s v="AUD"/>
    <n v="442"/>
    <n v="13569.4"/>
    <n v="0.79031948600000002"/>
    <x v="0"/>
  </r>
  <r>
    <s v="SMA Accounts"/>
    <x v="6"/>
    <x v="1"/>
    <x v="1"/>
    <s v="AUD"/>
    <n v="10411.0347"/>
    <n v="79436.194759999998"/>
    <n v="4.6265842709999996"/>
    <x v="1"/>
  </r>
  <r>
    <s v="SMA Accounts"/>
    <x v="6"/>
    <x v="9"/>
    <x v="9"/>
    <s v="AUD"/>
    <n v="3207"/>
    <n v="12443.16"/>
    <n v="0.72472414500000004"/>
    <x v="4"/>
  </r>
  <r>
    <s v="SMA Accounts"/>
    <x v="6"/>
    <x v="31"/>
    <x v="31"/>
    <s v="AUD"/>
    <n v="100"/>
    <n v="28326"/>
    <n v="1.6497847919999999"/>
    <x v="0"/>
  </r>
  <r>
    <s v="SMA Accounts"/>
    <x v="6"/>
    <x v="11"/>
    <x v="11"/>
    <s v="AUD"/>
    <n v="976"/>
    <n v="22223.52"/>
    <n v="1.294359434"/>
    <x v="0"/>
  </r>
  <r>
    <s v="SMA Accounts"/>
    <x v="6"/>
    <x v="14"/>
    <x v="14"/>
    <s v="AUD"/>
    <n v="1571"/>
    <n v="119176.06"/>
    <n v="6.9411442269999997"/>
    <x v="1"/>
  </r>
  <r>
    <s v="SMA Accounts"/>
    <x v="6"/>
    <x v="57"/>
    <x v="57"/>
    <s v="AUD"/>
    <n v="1073"/>
    <n v="105604.66"/>
    <n v="6.1507082559999997"/>
    <x v="5"/>
  </r>
  <r>
    <s v="SMA Accounts"/>
    <x v="6"/>
    <x v="58"/>
    <x v="58"/>
    <s v="AUD"/>
    <n v="16407.768899999999"/>
    <n v="13564.13847"/>
    <n v="0.79001304000000006"/>
    <x v="6"/>
  </r>
  <r>
    <s v="SMA Accounts"/>
    <x v="6"/>
    <x v="21"/>
    <x v="21"/>
    <s v="AUD"/>
    <n v="1373"/>
    <n v="28283.8"/>
    <n v="1.647326947"/>
    <x v="0"/>
  </r>
  <r>
    <s v="SMA Accounts"/>
    <x v="6"/>
    <x v="18"/>
    <x v="18"/>
    <s v="AUD"/>
    <n v="578"/>
    <n v="19391.900000000001"/>
    <n v="1.129438033"/>
    <x v="0"/>
  </r>
  <r>
    <s v="SMA Accounts"/>
    <x v="6"/>
    <x v="29"/>
    <x v="29"/>
    <s v="AUD"/>
    <n v="5058"/>
    <n v="23469.119999999999"/>
    <n v="1.3669066320000001"/>
    <x v="0"/>
  </r>
  <r>
    <s v="SMA Accounts"/>
    <x v="6"/>
    <x v="23"/>
    <x v="23"/>
    <s v="AUD"/>
    <n v="669"/>
    <n v="49686.63"/>
    <n v="2.89388712"/>
    <x v="1"/>
  </r>
  <r>
    <s v="SMA Accounts"/>
    <x v="6"/>
    <x v="20"/>
    <x v="20"/>
    <s v="AUD"/>
    <n v="5394"/>
    <n v="18771.12"/>
    <n v="1.0932820839999999"/>
    <x v="0"/>
  </r>
  <r>
    <s v="SMA Accounts"/>
    <x v="6"/>
    <x v="7"/>
    <x v="7"/>
    <s v="AUD"/>
    <n v="573"/>
    <n v="35950.019999999997"/>
    <n v="2.0938288599999999"/>
    <x v="1"/>
  </r>
  <r>
    <s v="SMA Accounts"/>
    <x v="6"/>
    <x v="26"/>
    <x v="26"/>
    <s v="AUD"/>
    <n v="237244.8836"/>
    <n v="108508.6924"/>
    <n v="6.3198471569999999"/>
    <x v="1"/>
  </r>
  <r>
    <s v="SMA Accounts"/>
    <x v="6"/>
    <x v="27"/>
    <x v="27"/>
    <s v="AUD"/>
    <n v="85932.642900000006"/>
    <n v="92949.902520000003"/>
    <n v="5.4136600860000001"/>
    <x v="0"/>
  </r>
  <r>
    <s v="SMA Accounts"/>
    <x v="6"/>
    <x v="22"/>
    <x v="22"/>
    <s v="AUD"/>
    <n v="700.70510000000002"/>
    <n v="22457.598460000001"/>
    <n v="1.3079928119999999"/>
    <x v="0"/>
  </r>
  <r>
    <s v="SMA Accounts"/>
    <x v="6"/>
    <x v="19"/>
    <x v="19"/>
    <s v="AUD"/>
    <n v="225717.8676"/>
    <n v="207642.38080000001"/>
    <n v="12.09366808"/>
    <x v="1"/>
  </r>
  <r>
    <s v="SMA Accounts"/>
    <x v="6"/>
    <x v="10"/>
    <x v="10"/>
    <s v="AUD"/>
    <n v="2518"/>
    <n v="28277.14"/>
    <n v="1.6469390500000001"/>
    <x v="0"/>
  </r>
  <r>
    <s v="SMA Accounts"/>
    <x v="6"/>
    <x v="4"/>
    <x v="4"/>
    <s v="AUD"/>
    <n v="841"/>
    <n v="42756.44"/>
    <n v="2.4902536359999998"/>
    <x v="1"/>
  </r>
  <r>
    <s v="SMA Accounts"/>
    <x v="6"/>
    <x v="8"/>
    <x v="8"/>
    <s v="AUD"/>
    <n v="3246"/>
    <n v="120166.92"/>
    <n v="6.9988546610000002"/>
    <x v="1"/>
  </r>
  <r>
    <s v="SMA Accounts"/>
    <x v="6"/>
    <x v="13"/>
    <x v="13"/>
    <s v="AUD"/>
    <n v="992"/>
    <n v="58071.68"/>
    <n v="3.3822556850000001"/>
    <x v="1"/>
  </r>
  <r>
    <s v="SMA Accounts"/>
    <x v="6"/>
    <x v="6"/>
    <x v="6"/>
    <s v="AUD"/>
    <n v="11767"/>
    <n v="66365.88"/>
    <n v="3.8653328939999998"/>
    <x v="1"/>
  </r>
  <r>
    <s v="SMA Accounts"/>
    <x v="7"/>
    <x v="3"/>
    <x v="3"/>
    <s v="AUD"/>
    <n v="61047.368000000002"/>
    <n v="62756.694300000003"/>
    <n v="4.7664811220000001"/>
    <x v="3"/>
  </r>
  <r>
    <s v="SMA Accounts"/>
    <x v="7"/>
    <x v="55"/>
    <x v="55"/>
    <s v="AUD"/>
    <n v="2684"/>
    <n v="117720.24"/>
    <n v="8.941058924"/>
    <x v="5"/>
  </r>
  <r>
    <s v="SMA Accounts"/>
    <x v="7"/>
    <x v="57"/>
    <x v="57"/>
    <s v="AUD"/>
    <n v="2494"/>
    <n v="245459.48"/>
    <n v="18.643078490000001"/>
    <x v="5"/>
  </r>
  <r>
    <s v="SMA Accounts"/>
    <x v="7"/>
    <x v="62"/>
    <x v="62"/>
    <s v="AUD"/>
    <n v="1068"/>
    <n v="27298.080000000002"/>
    <n v="2.073337107"/>
    <x v="5"/>
  </r>
  <r>
    <s v="SMA Accounts"/>
    <x v="7"/>
    <x v="17"/>
    <x v="17"/>
    <s v="AUD"/>
    <n v="884"/>
    <n v="14727.44"/>
    <n v="1.1185749270000001"/>
    <x v="0"/>
  </r>
  <r>
    <s v="SMA Accounts"/>
    <x v="7"/>
    <x v="30"/>
    <x v="30"/>
    <s v="AUD"/>
    <n v="334"/>
    <n v="10253.799999999999"/>
    <n v="0.77879411399999998"/>
    <x v="0"/>
  </r>
  <r>
    <s v="SMA Accounts"/>
    <x v="7"/>
    <x v="31"/>
    <x v="31"/>
    <s v="AUD"/>
    <n v="47"/>
    <n v="13313.22"/>
    <n v="1.0111624349999999"/>
    <x v="0"/>
  </r>
  <r>
    <s v="SMA Accounts"/>
    <x v="7"/>
    <x v="11"/>
    <x v="11"/>
    <s v="AUD"/>
    <n v="625"/>
    <n v="14231.25"/>
    <n v="1.0808884249999999"/>
    <x v="0"/>
  </r>
  <r>
    <s v="SMA Accounts"/>
    <x v="7"/>
    <x v="21"/>
    <x v="21"/>
    <s v="AUD"/>
    <n v="580"/>
    <n v="11948"/>
    <n v="0.90747157899999997"/>
    <x v="0"/>
  </r>
  <r>
    <s v="SMA Accounts"/>
    <x v="7"/>
    <x v="29"/>
    <x v="29"/>
    <s v="AUD"/>
    <n v="2849"/>
    <n v="13219.36"/>
    <n v="1.0040336030000001"/>
    <x v="0"/>
  </r>
  <r>
    <s v="SMA Accounts"/>
    <x v="7"/>
    <x v="20"/>
    <x v="20"/>
    <s v="AUD"/>
    <n v="3837"/>
    <n v="13352.76"/>
    <n v="1.014165567"/>
    <x v="0"/>
  </r>
  <r>
    <s v="SMA Accounts"/>
    <x v="7"/>
    <x v="22"/>
    <x v="22"/>
    <s v="AUD"/>
    <n v="383"/>
    <n v="12275.15"/>
    <n v="0.93231919600000002"/>
    <x v="0"/>
  </r>
  <r>
    <s v="SMA Accounts"/>
    <x v="7"/>
    <x v="10"/>
    <x v="10"/>
    <s v="AUD"/>
    <n v="1495"/>
    <n v="16788.849999999999"/>
    <n v="1.275142636"/>
    <x v="0"/>
  </r>
  <r>
    <s v="SMA Accounts"/>
    <x v="7"/>
    <x v="2"/>
    <x v="2"/>
    <s v="AUD"/>
    <n v="40874.046900000001"/>
    <n v="40874.046900000001"/>
    <n v="3.1044556299999999"/>
    <x v="2"/>
  </r>
  <r>
    <s v="SMA Accounts"/>
    <x v="7"/>
    <x v="56"/>
    <x v="56"/>
    <s v="AUD"/>
    <n v="1461"/>
    <n v="73159.574999999997"/>
    <n v="5.5565981769999997"/>
    <x v="2"/>
  </r>
  <r>
    <s v="SMA Accounts"/>
    <x v="7"/>
    <x v="61"/>
    <x v="61"/>
    <s v="AUD"/>
    <n v="1544"/>
    <n v="155357.28"/>
    <n v="11.7996582"/>
    <x v="2"/>
  </r>
  <r>
    <s v="SMA Accounts"/>
    <x v="7"/>
    <x v="59"/>
    <x v="59"/>
    <s v="AUD"/>
    <n v="230"/>
    <n v="23092"/>
    <n v="1.753877946"/>
    <x v="2"/>
  </r>
  <r>
    <s v="SMA Accounts"/>
    <x v="7"/>
    <x v="60"/>
    <x v="60"/>
    <s v="AUD"/>
    <n v="510"/>
    <n v="18757.8"/>
    <n v="1.424687845"/>
    <x v="6"/>
  </r>
  <r>
    <s v="SMA Accounts"/>
    <x v="7"/>
    <x v="58"/>
    <x v="58"/>
    <s v="AUD"/>
    <n v="248371.0969"/>
    <n v="205325.90210000001"/>
    <n v="15.59486278"/>
    <x v="6"/>
  </r>
  <r>
    <s v="SMA Accounts"/>
    <x v="7"/>
    <x v="24"/>
    <x v="24"/>
    <s v="AUD"/>
    <n v="381"/>
    <n v="15114.27"/>
    <n v="1.147955345"/>
    <x v="1"/>
  </r>
  <r>
    <s v="SMA Accounts"/>
    <x v="7"/>
    <x v="54"/>
    <x v="54"/>
    <s v="AUD"/>
    <n v="288"/>
    <n v="15511.68"/>
    <n v="1.178139332"/>
    <x v="1"/>
  </r>
  <r>
    <s v="SMA Accounts"/>
    <x v="7"/>
    <x v="28"/>
    <x v="28"/>
    <s v="AUD"/>
    <n v="7115.7179999999998"/>
    <n v="64041.462"/>
    <n v="4.8640614849999997"/>
    <x v="1"/>
  </r>
  <r>
    <s v="SMA Accounts"/>
    <x v="7"/>
    <x v="1"/>
    <x v="1"/>
    <s v="AUD"/>
    <n v="4317.4224999999997"/>
    <n v="32941.933680000002"/>
    <n v="2.5019977029999998"/>
    <x v="1"/>
  </r>
  <r>
    <s v="SMA Accounts"/>
    <x v="7"/>
    <x v="14"/>
    <x v="14"/>
    <s v="AUD"/>
    <n v="294"/>
    <n v="22302.84"/>
    <n v="1.693939858"/>
    <x v="1"/>
  </r>
  <r>
    <s v="SMA Accounts"/>
    <x v="7"/>
    <x v="7"/>
    <x v="7"/>
    <s v="AUD"/>
    <n v="137"/>
    <n v="8595.3799999999992"/>
    <n v="0.65283420299999995"/>
    <x v="1"/>
  </r>
  <r>
    <s v="SMA Accounts"/>
    <x v="7"/>
    <x v="19"/>
    <x v="19"/>
    <s v="AUD"/>
    <n v="13229.7184"/>
    <n v="12170.28255"/>
    <n v="0.92435432900000003"/>
    <x v="1"/>
  </r>
  <r>
    <s v="SMA Accounts"/>
    <x v="7"/>
    <x v="4"/>
    <x v="4"/>
    <s v="AUD"/>
    <n v="325"/>
    <n v="16523"/>
    <n v="1.2549508620000001"/>
    <x v="1"/>
  </r>
  <r>
    <s v="SMA Accounts"/>
    <x v="7"/>
    <x v="8"/>
    <x v="8"/>
    <s v="AUD"/>
    <n v="759"/>
    <n v="28098.18"/>
    <n v="2.134106107"/>
    <x v="1"/>
  </r>
  <r>
    <s v="SMA Accounts"/>
    <x v="7"/>
    <x v="13"/>
    <x v="13"/>
    <s v="AUD"/>
    <n v="195"/>
    <n v="11415.3"/>
    <n v="0.86701207800000002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5">
  <r>
    <s v="SMA Accounts"/>
    <x v="0"/>
    <x v="0"/>
    <x v="0"/>
    <s v="AUD"/>
    <n v="683"/>
    <n v="11392.44"/>
    <n v="0.86615363499999998"/>
    <x v="0"/>
  </r>
  <r>
    <s v="SMA Accounts"/>
    <x v="0"/>
    <x v="1"/>
    <x v="1"/>
    <s v="AUD"/>
    <n v="2076.4953999999998"/>
    <n v="15843.659900000001"/>
    <n v="1.204574579"/>
    <x v="1"/>
  </r>
  <r>
    <s v="SMA Accounts"/>
    <x v="0"/>
    <x v="2"/>
    <x v="2"/>
    <s v="AUD"/>
    <n v="39432.530100000004"/>
    <n v="39432.530100000004"/>
    <n v="2.9980082650000002"/>
    <x v="2"/>
  </r>
  <r>
    <s v="SMA Accounts"/>
    <x v="0"/>
    <x v="3"/>
    <x v="3"/>
    <s v="AUD"/>
    <n v="81250.266900000002"/>
    <n v="83525.274369999999"/>
    <n v="6.3503270589999996"/>
    <x v="3"/>
  </r>
  <r>
    <s v="SMA Accounts"/>
    <x v="0"/>
    <x v="4"/>
    <x v="4"/>
    <s v="AUD"/>
    <n v="271"/>
    <n v="13777.64"/>
    <n v="1.0474975479999999"/>
    <x v="1"/>
  </r>
  <r>
    <s v="SMA Accounts"/>
    <x v="0"/>
    <x v="5"/>
    <x v="5"/>
    <s v="AUD"/>
    <n v="196"/>
    <n v="11085.76"/>
    <n v="0.84283712"/>
    <x v="0"/>
  </r>
  <r>
    <s v="SMA Accounts"/>
    <x v="0"/>
    <x v="6"/>
    <x v="6"/>
    <s v="AUD"/>
    <n v="4681"/>
    <n v="26400.84"/>
    <n v="2.007224399"/>
    <x v="1"/>
  </r>
  <r>
    <s v="SMA Accounts"/>
    <x v="0"/>
    <x v="7"/>
    <x v="7"/>
    <s v="AUD"/>
    <n v="426"/>
    <n v="26727.24"/>
    <n v="2.0320402020000001"/>
    <x v="1"/>
  </r>
  <r>
    <s v="SMA Accounts"/>
    <x v="0"/>
    <x v="8"/>
    <x v="8"/>
    <s v="AUD"/>
    <n v="1934"/>
    <n v="71596.679999999993"/>
    <n v="5.443410246"/>
    <x v="1"/>
  </r>
  <r>
    <s v="SMA Accounts"/>
    <x v="0"/>
    <x v="9"/>
    <x v="9"/>
    <s v="AUD"/>
    <n v="1831"/>
    <n v="7104.28"/>
    <n v="0.540129941"/>
    <x v="4"/>
  </r>
  <r>
    <s v="SMA Accounts"/>
    <x v="0"/>
    <x v="10"/>
    <x v="10"/>
    <s v="AUD"/>
    <n v="2128"/>
    <n v="23897.439999999999"/>
    <n v="1.8168938800000001"/>
    <x v="0"/>
  </r>
  <r>
    <s v="SMA Accounts"/>
    <x v="0"/>
    <x v="11"/>
    <x v="11"/>
    <s v="AUD"/>
    <n v="1166"/>
    <n v="26549.82"/>
    <n v="2.0185511709999999"/>
    <x v="0"/>
  </r>
  <r>
    <s v="SMA Accounts"/>
    <x v="0"/>
    <x v="12"/>
    <x v="12"/>
    <s v="AUD"/>
    <n v="138"/>
    <n v="12504.18"/>
    <n v="0.95067790200000002"/>
    <x v="0"/>
  </r>
  <r>
    <s v="SMA Accounts"/>
    <x v="0"/>
    <x v="13"/>
    <x v="13"/>
    <s v="AUD"/>
    <n v="1001"/>
    <n v="58598.54"/>
    <n v="4.4551771540000003"/>
    <x v="1"/>
  </r>
  <r>
    <s v="SMA Accounts"/>
    <x v="0"/>
    <x v="14"/>
    <x v="14"/>
    <s v="AUD"/>
    <n v="1313"/>
    <n v="99604.18"/>
    <n v="7.5727870900000003"/>
    <x v="1"/>
  </r>
  <r>
    <s v="SMA Accounts"/>
    <x v="0"/>
    <x v="15"/>
    <x v="15"/>
    <s v="AUD"/>
    <n v="211"/>
    <n v="8144.6"/>
    <n v="0.61922423100000001"/>
    <x v="0"/>
  </r>
  <r>
    <s v="SMA Accounts"/>
    <x v="0"/>
    <x v="16"/>
    <x v="16"/>
    <s v="AUD"/>
    <n v="233"/>
    <n v="19369.29"/>
    <n v="1.472624033"/>
    <x v="1"/>
  </r>
  <r>
    <s v="SMA Accounts"/>
    <x v="0"/>
    <x v="17"/>
    <x v="17"/>
    <s v="AUD"/>
    <n v="1584"/>
    <n v="26389.439999999999"/>
    <n v="2.0063576699999999"/>
    <x v="0"/>
  </r>
  <r>
    <s v="SMA Accounts"/>
    <x v="0"/>
    <x v="18"/>
    <x v="18"/>
    <s v="AUD"/>
    <n v="525"/>
    <n v="17613.75"/>
    <n v="1.3391524189999999"/>
    <x v="0"/>
  </r>
  <r>
    <s v="SMA Accounts"/>
    <x v="0"/>
    <x v="19"/>
    <x v="19"/>
    <s v="AUD"/>
    <n v="149110.30489999999"/>
    <n v="137169.55170000001"/>
    <n v="10.428837529999999"/>
    <x v="1"/>
  </r>
  <r>
    <s v="SMA Accounts"/>
    <x v="0"/>
    <x v="20"/>
    <x v="20"/>
    <s v="AUD"/>
    <n v="4457"/>
    <n v="15510.36"/>
    <n v="1.179234184"/>
    <x v="0"/>
  </r>
  <r>
    <s v="SMA Accounts"/>
    <x v="0"/>
    <x v="21"/>
    <x v="21"/>
    <s v="AUD"/>
    <n v="1230"/>
    <n v="25338"/>
    <n v="1.9264179400000001"/>
    <x v="0"/>
  </r>
  <r>
    <s v="SMA Accounts"/>
    <x v="0"/>
    <x v="22"/>
    <x v="22"/>
    <s v="AUD"/>
    <n v="691.30859999999996"/>
    <n v="22156.440630000001"/>
    <n v="1.6845277729999999"/>
    <x v="0"/>
  </r>
  <r>
    <s v="SMA Accounts"/>
    <x v="0"/>
    <x v="23"/>
    <x v="23"/>
    <s v="AUD"/>
    <n v="413"/>
    <n v="30673.51"/>
    <n v="2.3320704060000002"/>
    <x v="1"/>
  </r>
  <r>
    <s v="SMA Accounts"/>
    <x v="0"/>
    <x v="24"/>
    <x v="24"/>
    <s v="AUD"/>
    <n v="1218"/>
    <n v="48318.06"/>
    <n v="3.6735645130000001"/>
    <x v="1"/>
  </r>
  <r>
    <s v="SMA Accounts"/>
    <x v="0"/>
    <x v="25"/>
    <x v="25"/>
    <s v="AUD"/>
    <n v="879"/>
    <n v="9932.7000000000007"/>
    <n v="0.75517134200000002"/>
    <x v="0"/>
  </r>
  <r>
    <s v="SMA Accounts"/>
    <x v="0"/>
    <x v="26"/>
    <x v="26"/>
    <s v="AUD"/>
    <n v="166964.63949999999"/>
    <n v="76364.617169999998"/>
    <n v="5.8059108259999999"/>
    <x v="1"/>
  </r>
  <r>
    <s v="SMA Accounts"/>
    <x v="0"/>
    <x v="27"/>
    <x v="27"/>
    <s v="AUD"/>
    <n v="176847.7586"/>
    <n v="191289.14660000001"/>
    <n v="14.543485820000001"/>
    <x v="0"/>
  </r>
  <r>
    <s v="SMA Accounts"/>
    <x v="0"/>
    <x v="28"/>
    <x v="28"/>
    <s v="AUD"/>
    <n v="11369.4974"/>
    <n v="102325.47659999999"/>
    <n v="7.7796840270000001"/>
    <x v="1"/>
  </r>
  <r>
    <s v="SMA Accounts"/>
    <x v="0"/>
    <x v="29"/>
    <x v="29"/>
    <s v="AUD"/>
    <n v="3904"/>
    <n v="18114.560000000001"/>
    <n v="1.377228407"/>
    <x v="0"/>
  </r>
  <r>
    <s v="SMA Accounts"/>
    <x v="0"/>
    <x v="30"/>
    <x v="30"/>
    <s v="AUD"/>
    <n v="425"/>
    <n v="13047.5"/>
    <n v="0.99198587400000005"/>
    <x v="0"/>
  </r>
  <r>
    <s v="SMA Accounts"/>
    <x v="0"/>
    <x v="31"/>
    <x v="31"/>
    <s v="AUD"/>
    <n v="90"/>
    <n v="25493.4"/>
    <n v="1.9382328170000001"/>
    <x v="0"/>
  </r>
  <r>
    <s v="SMA Accounts"/>
    <x v="1"/>
    <x v="32"/>
    <x v="32"/>
    <s v="AUD"/>
    <n v="6259"/>
    <n v="105964.87"/>
    <n v="3.2987121699999999"/>
    <x v="0"/>
  </r>
  <r>
    <s v="SMA Accounts"/>
    <x v="1"/>
    <x v="33"/>
    <x v="33"/>
    <s v="AUD"/>
    <n v="25316"/>
    <n v="153921.28"/>
    <n v="4.7916068750000003"/>
    <x v="0"/>
  </r>
  <r>
    <s v="SMA Accounts"/>
    <x v="1"/>
    <x v="0"/>
    <x v="0"/>
    <s v="AUD"/>
    <n v="4951"/>
    <n v="82582.679999999993"/>
    <n v="2.5708189099999998"/>
    <x v="0"/>
  </r>
  <r>
    <s v="SMA Accounts"/>
    <x v="1"/>
    <x v="34"/>
    <x v="34"/>
    <s v="AUD"/>
    <n v="14983"/>
    <n v="147282.89000000001"/>
    <n v="4.5849521800000002"/>
    <x v="0"/>
  </r>
  <r>
    <s v="SMA Accounts"/>
    <x v="1"/>
    <x v="35"/>
    <x v="35"/>
    <s v="AUD"/>
    <n v="9188"/>
    <n v="97852.2"/>
    <n v="3.04616278"/>
    <x v="0"/>
  </r>
  <r>
    <s v="SMA Accounts"/>
    <x v="1"/>
    <x v="36"/>
    <x v="36"/>
    <s v="AUD"/>
    <n v="21050"/>
    <n v="92620"/>
    <n v="2.8832831219999999"/>
    <x v="0"/>
  </r>
  <r>
    <s v="SMA Accounts"/>
    <x v="1"/>
    <x v="37"/>
    <x v="37"/>
    <s v="AUD"/>
    <n v="4648"/>
    <n v="133537.04"/>
    <n v="4.1570405270000004"/>
    <x v="0"/>
  </r>
  <r>
    <s v="SMA Accounts"/>
    <x v="1"/>
    <x v="2"/>
    <x v="2"/>
    <s v="AUD"/>
    <n v="152344.05559999999"/>
    <n v="152344.05559999999"/>
    <n v="4.742507496"/>
    <x v="2"/>
  </r>
  <r>
    <s v="SMA Accounts"/>
    <x v="1"/>
    <x v="38"/>
    <x v="38"/>
    <s v="AUD"/>
    <n v="31967"/>
    <n v="76720.800000000003"/>
    <n v="2.3883371599999998"/>
    <x v="0"/>
  </r>
  <r>
    <s v="SMA Accounts"/>
    <x v="1"/>
    <x v="39"/>
    <x v="39"/>
    <s v="AUD"/>
    <n v="5218"/>
    <n v="97889.68"/>
    <n v="3.0473295419999999"/>
    <x v="0"/>
  </r>
  <r>
    <s v="SMA Accounts"/>
    <x v="1"/>
    <x v="40"/>
    <x v="40"/>
    <s v="AUD"/>
    <n v="6667"/>
    <n v="52669.3"/>
    <n v="1.639608116"/>
    <x v="4"/>
  </r>
  <r>
    <s v="SMA Accounts"/>
    <x v="1"/>
    <x v="41"/>
    <x v="41"/>
    <s v="AUD"/>
    <n v="3341"/>
    <n v="77878.710000000006"/>
    <n v="2.42438318"/>
    <x v="0"/>
  </r>
  <r>
    <s v="SMA Accounts"/>
    <x v="1"/>
    <x v="42"/>
    <x v="42"/>
    <s v="AUD"/>
    <n v="43734"/>
    <n v="150882.29999999999"/>
    <n v="4.6970026880000004"/>
    <x v="0"/>
  </r>
  <r>
    <s v="SMA Accounts"/>
    <x v="1"/>
    <x v="43"/>
    <x v="43"/>
    <s v="AUD"/>
    <n v="4495"/>
    <n v="112914.4"/>
    <n v="3.5150527290000002"/>
    <x v="0"/>
  </r>
  <r>
    <s v="SMA Accounts"/>
    <x v="1"/>
    <x v="10"/>
    <x v="10"/>
    <s v="AUD"/>
    <n v="9969"/>
    <n v="111951.87"/>
    <n v="3.4850889359999999"/>
    <x v="0"/>
  </r>
  <r>
    <s v="SMA Accounts"/>
    <x v="1"/>
    <x v="44"/>
    <x v="44"/>
    <s v="AUD"/>
    <n v="3011"/>
    <n v="51337.55"/>
    <n v="1.5981504150000001"/>
    <x v="0"/>
  </r>
  <r>
    <s v="SMA Accounts"/>
    <x v="1"/>
    <x v="45"/>
    <x v="45"/>
    <s v="AUD"/>
    <n v="29663"/>
    <n v="76530.539999999994"/>
    <n v="2.3824143200000001"/>
    <x v="4"/>
  </r>
  <r>
    <s v="SMA Accounts"/>
    <x v="1"/>
    <x v="11"/>
    <x v="11"/>
    <s v="AUD"/>
    <n v="6473"/>
    <n v="147390.21"/>
    <n v="4.5882930770000003"/>
    <x v="0"/>
  </r>
  <r>
    <s v="SMA Accounts"/>
    <x v="1"/>
    <x v="46"/>
    <x v="46"/>
    <s v="AUD"/>
    <n v="2497"/>
    <n v="128345.8"/>
    <n v="3.9954359629999998"/>
    <x v="0"/>
  </r>
  <r>
    <s v="SMA Accounts"/>
    <x v="1"/>
    <x v="47"/>
    <x v="47"/>
    <s v="AUD"/>
    <n v="18737"/>
    <n v="89000.75"/>
    <n v="2.7706149889999998"/>
    <x v="0"/>
  </r>
  <r>
    <s v="SMA Accounts"/>
    <x v="1"/>
    <x v="15"/>
    <x v="15"/>
    <s v="AUD"/>
    <n v="4033"/>
    <n v="155673.79999999999"/>
    <n v="4.8461632479999999"/>
    <x v="0"/>
  </r>
  <r>
    <s v="SMA Accounts"/>
    <x v="1"/>
    <x v="17"/>
    <x v="17"/>
    <s v="AUD"/>
    <n v="4730"/>
    <n v="78801.8"/>
    <n v="2.4531191959999998"/>
    <x v="0"/>
  </r>
  <r>
    <s v="SMA Accounts"/>
    <x v="1"/>
    <x v="48"/>
    <x v="48"/>
    <s v="AUD"/>
    <n v="12387"/>
    <n v="110492.04"/>
    <n v="3.4396440730000002"/>
    <x v="0"/>
  </r>
  <r>
    <s v="SMA Accounts"/>
    <x v="1"/>
    <x v="20"/>
    <x v="20"/>
    <s v="AUD"/>
    <n v="43348"/>
    <n v="150851.04"/>
    <n v="4.6960295570000001"/>
    <x v="0"/>
  </r>
  <r>
    <s v="SMA Accounts"/>
    <x v="1"/>
    <x v="49"/>
    <x v="49"/>
    <s v="AUD"/>
    <n v="4667"/>
    <n v="75278.710000000006"/>
    <n v="2.3434445469999998"/>
    <x v="0"/>
  </r>
  <r>
    <s v="SMA Accounts"/>
    <x v="1"/>
    <x v="21"/>
    <x v="21"/>
    <s v="AUD"/>
    <n v="6572"/>
    <n v="135383.20000000001"/>
    <n v="4.2145119360000001"/>
    <x v="0"/>
  </r>
  <r>
    <s v="SMA Accounts"/>
    <x v="1"/>
    <x v="50"/>
    <x v="50"/>
    <s v="AUD"/>
    <n v="17407"/>
    <n v="48739.6"/>
    <n v="1.5172756000000001"/>
    <x v="0"/>
  </r>
  <r>
    <s v="SMA Accounts"/>
    <x v="1"/>
    <x v="51"/>
    <x v="51"/>
    <s v="AUD"/>
    <n v="21910"/>
    <n v="77999.600000000006"/>
    <n v="2.4281465149999999"/>
    <x v="0"/>
  </r>
  <r>
    <s v="SMA Accounts"/>
    <x v="1"/>
    <x v="52"/>
    <x v="52"/>
    <s v="AUD"/>
    <n v="22359"/>
    <n v="85858.559999999998"/>
    <n v="2.6727978509999999"/>
    <x v="0"/>
  </r>
  <r>
    <s v="SMA Accounts"/>
    <x v="1"/>
    <x v="53"/>
    <x v="53"/>
    <s v="AUD"/>
    <n v="1650"/>
    <n v="153615"/>
    <n v="4.7820723039999997"/>
    <x v="0"/>
  </r>
  <r>
    <s v="SMA Accounts"/>
    <x v="2"/>
    <x v="24"/>
    <x v="24"/>
    <s v="AUD"/>
    <n v="640"/>
    <n v="25388.799999999999"/>
    <n v="1.760246252"/>
    <x v="1"/>
  </r>
  <r>
    <s v="SMA Accounts"/>
    <x v="2"/>
    <x v="54"/>
    <x v="54"/>
    <s v="AUD"/>
    <n v="280"/>
    <n v="15080.8"/>
    <n v="1.0455760679999999"/>
    <x v="1"/>
  </r>
  <r>
    <s v="SMA Accounts"/>
    <x v="2"/>
    <x v="17"/>
    <x v="17"/>
    <s v="AUD"/>
    <n v="926"/>
    <n v="15427.16"/>
    <n v="1.069589763"/>
    <x v="0"/>
  </r>
  <r>
    <s v="SMA Accounts"/>
    <x v="2"/>
    <x v="2"/>
    <x v="2"/>
    <s v="AUD"/>
    <n v="38254.627999999997"/>
    <n v="38254.627999999997"/>
    <n v="2.6522547570000001"/>
    <x v="2"/>
  </r>
  <r>
    <s v="SMA Accounts"/>
    <x v="2"/>
    <x v="28"/>
    <x v="28"/>
    <s v="AUD"/>
    <n v="8107.0793999999996"/>
    <n v="72963.714600000007"/>
    <n v="5.0586914370000002"/>
    <x v="1"/>
  </r>
  <r>
    <s v="SMA Accounts"/>
    <x v="2"/>
    <x v="3"/>
    <x v="3"/>
    <s v="AUD"/>
    <n v="87931.460999999996"/>
    <n v="90393.54191"/>
    <n v="6.2671293390000002"/>
    <x v="3"/>
  </r>
  <r>
    <s v="SMA Accounts"/>
    <x v="2"/>
    <x v="30"/>
    <x v="30"/>
    <s v="AUD"/>
    <n v="368"/>
    <n v="11297.6"/>
    <n v="0.78328074000000003"/>
    <x v="0"/>
  </r>
  <r>
    <s v="SMA Accounts"/>
    <x v="2"/>
    <x v="1"/>
    <x v="1"/>
    <s v="AUD"/>
    <n v="12448.04"/>
    <n v="94978.545199999993"/>
    <n v="6.5850149760000001"/>
    <x v="1"/>
  </r>
  <r>
    <s v="SMA Accounts"/>
    <x v="2"/>
    <x v="9"/>
    <x v="9"/>
    <s v="AUD"/>
    <n v="2451"/>
    <n v="9509.8799999999992"/>
    <n v="0.65933524300000002"/>
    <x v="4"/>
  </r>
  <r>
    <s v="SMA Accounts"/>
    <x v="2"/>
    <x v="31"/>
    <x v="31"/>
    <s v="AUD"/>
    <n v="50"/>
    <n v="14163"/>
    <n v="0.98194352100000004"/>
    <x v="0"/>
  </r>
  <r>
    <s v="SMA Accounts"/>
    <x v="2"/>
    <x v="55"/>
    <x v="55"/>
    <s v="AUD"/>
    <n v="2431"/>
    <n v="106623.66"/>
    <n v="7.3923894749999999"/>
    <x v="5"/>
  </r>
  <r>
    <s v="SMA Accounts"/>
    <x v="2"/>
    <x v="56"/>
    <x v="56"/>
    <s v="AUD"/>
    <n v="1140"/>
    <n v="57085.5"/>
    <n v="3.957829335"/>
    <x v="2"/>
  </r>
  <r>
    <s v="SMA Accounts"/>
    <x v="2"/>
    <x v="11"/>
    <x v="11"/>
    <s v="AUD"/>
    <n v="687"/>
    <n v="15642.99"/>
    <n v="1.084553603"/>
    <x v="0"/>
  </r>
  <r>
    <s v="SMA Accounts"/>
    <x v="2"/>
    <x v="14"/>
    <x v="14"/>
    <s v="AUD"/>
    <n v="631"/>
    <n v="47867.66"/>
    <n v="3.3187416939999999"/>
    <x v="1"/>
  </r>
  <r>
    <s v="SMA Accounts"/>
    <x v="2"/>
    <x v="57"/>
    <x v="57"/>
    <s v="AUD"/>
    <n v="2259"/>
    <n v="222330.78"/>
    <n v="15.41454981"/>
    <x v="5"/>
  </r>
  <r>
    <s v="SMA Accounts"/>
    <x v="2"/>
    <x v="58"/>
    <x v="58"/>
    <s v="AUD"/>
    <n v="182385.03049999999"/>
    <n v="150775.88089999999"/>
    <n v="10.45353381"/>
    <x v="6"/>
  </r>
  <r>
    <s v="SMA Accounts"/>
    <x v="2"/>
    <x v="21"/>
    <x v="21"/>
    <s v="AUD"/>
    <n v="800"/>
    <n v="16480"/>
    <n v="1.14258485"/>
    <x v="0"/>
  </r>
  <r>
    <s v="SMA Accounts"/>
    <x v="2"/>
    <x v="18"/>
    <x v="18"/>
    <s v="AUD"/>
    <n v="329"/>
    <n v="11037.95"/>
    <n v="0.76527878900000001"/>
    <x v="0"/>
  </r>
  <r>
    <s v="SMA Accounts"/>
    <x v="2"/>
    <x v="29"/>
    <x v="29"/>
    <s v="AUD"/>
    <n v="3042"/>
    <n v="14114.88"/>
    <n v="0.97860728399999997"/>
    <x v="0"/>
  </r>
  <r>
    <s v="SMA Accounts"/>
    <x v="2"/>
    <x v="23"/>
    <x v="23"/>
    <s v="AUD"/>
    <n v="392"/>
    <n v="29113.84"/>
    <n v="2.018509254"/>
    <x v="1"/>
  </r>
  <r>
    <s v="SMA Accounts"/>
    <x v="2"/>
    <x v="20"/>
    <x v="20"/>
    <s v="AUD"/>
    <n v="4582"/>
    <n v="15945.36"/>
    <n v="1.105517401"/>
    <x v="0"/>
  </r>
  <r>
    <s v="SMA Accounts"/>
    <x v="2"/>
    <x v="7"/>
    <x v="7"/>
    <s v="AUD"/>
    <n v="303"/>
    <n v="19010.22"/>
    <n v="1.3180090630000001"/>
    <x v="1"/>
  </r>
  <r>
    <s v="SMA Accounts"/>
    <x v="2"/>
    <x v="59"/>
    <x v="59"/>
    <s v="AUD"/>
    <n v="1199"/>
    <n v="120379.6"/>
    <n v="8.3461108730000007"/>
    <x v="2"/>
  </r>
  <r>
    <s v="SMA Accounts"/>
    <x v="2"/>
    <x v="22"/>
    <x v="22"/>
    <s v="AUD"/>
    <n v="400"/>
    <n v="12820"/>
    <n v="0.88883117599999995"/>
    <x v="0"/>
  </r>
  <r>
    <s v="SMA Accounts"/>
    <x v="2"/>
    <x v="19"/>
    <x v="19"/>
    <s v="AUD"/>
    <n v="88285.891199999998"/>
    <n v="81215.957030000005"/>
    <n v="5.6308326500000003"/>
    <x v="1"/>
  </r>
  <r>
    <s v="SMA Accounts"/>
    <x v="2"/>
    <x v="10"/>
    <x v="10"/>
    <s v="AUD"/>
    <n v="1644"/>
    <n v="18462.12"/>
    <n v="1.2800084110000001"/>
    <x v="0"/>
  </r>
  <r>
    <s v="SMA Accounts"/>
    <x v="2"/>
    <x v="4"/>
    <x v="4"/>
    <s v="AUD"/>
    <n v="416"/>
    <n v="21149.439999999999"/>
    <n v="1.4663246190000001"/>
    <x v="1"/>
  </r>
  <r>
    <s v="SMA Accounts"/>
    <x v="2"/>
    <x v="8"/>
    <x v="8"/>
    <s v="AUD"/>
    <n v="1523"/>
    <n v="56381.46"/>
    <n v="3.9090171119999999"/>
    <x v="1"/>
  </r>
  <r>
    <s v="SMA Accounts"/>
    <x v="2"/>
    <x v="13"/>
    <x v="13"/>
    <s v="AUD"/>
    <n v="314"/>
    <n v="18381.560000000001"/>
    <n v="1.2744230569999999"/>
    <x v="1"/>
  </r>
  <r>
    <s v="SMA Accounts"/>
    <x v="2"/>
    <x v="6"/>
    <x v="6"/>
    <s v="AUD"/>
    <n v="3558"/>
    <n v="20067.12"/>
    <n v="1.391285637"/>
    <x v="1"/>
  </r>
  <r>
    <s v="SMA Accounts"/>
    <x v="3"/>
    <x v="17"/>
    <x v="17"/>
    <s v="AUD"/>
    <n v="745"/>
    <n v="12411.7"/>
    <n v="1.0135044259999999"/>
    <x v="0"/>
  </r>
  <r>
    <s v="SMA Accounts"/>
    <x v="3"/>
    <x v="2"/>
    <x v="2"/>
    <s v="AUD"/>
    <n v="47086.249300000003"/>
    <n v="47086.249300000003"/>
    <n v="3.8449303549999998"/>
    <x v="2"/>
  </r>
  <r>
    <s v="SMA Accounts"/>
    <x v="3"/>
    <x v="28"/>
    <x v="28"/>
    <s v="AUD"/>
    <n v="3708.3054000000002"/>
    <n v="33374.748599999999"/>
    <n v="2.7252878690000002"/>
    <x v="1"/>
  </r>
  <r>
    <s v="SMA Accounts"/>
    <x v="3"/>
    <x v="60"/>
    <x v="60"/>
    <s v="AUD"/>
    <n v="721"/>
    <n v="26518.38"/>
    <n v="2.1654161410000001"/>
    <x v="6"/>
  </r>
  <r>
    <s v="SMA Accounts"/>
    <x v="3"/>
    <x v="3"/>
    <x v="3"/>
    <s v="AUD"/>
    <n v="23666.793600000001"/>
    <n v="24329.463820000001"/>
    <n v="1.9866754170000001"/>
    <x v="3"/>
  </r>
  <r>
    <s v="SMA Accounts"/>
    <x v="3"/>
    <x v="30"/>
    <x v="30"/>
    <s v="AUD"/>
    <n v="310"/>
    <n v="9517"/>
    <n v="0.77713138599999998"/>
    <x v="0"/>
  </r>
  <r>
    <s v="SMA Accounts"/>
    <x v="3"/>
    <x v="31"/>
    <x v="31"/>
    <s v="AUD"/>
    <n v="45"/>
    <n v="12746.7"/>
    <n v="1.0408595819999999"/>
    <x v="0"/>
  </r>
  <r>
    <s v="SMA Accounts"/>
    <x v="3"/>
    <x v="55"/>
    <x v="55"/>
    <s v="AUD"/>
    <n v="4294"/>
    <n v="188334.84"/>
    <n v="15.37889201"/>
    <x v="5"/>
  </r>
  <r>
    <s v="SMA Accounts"/>
    <x v="3"/>
    <x v="56"/>
    <x v="56"/>
    <s v="AUD"/>
    <n v="1073"/>
    <n v="53730.474999999999"/>
    <n v="4.3874790920000004"/>
    <x v="2"/>
  </r>
  <r>
    <s v="SMA Accounts"/>
    <x v="3"/>
    <x v="11"/>
    <x v="11"/>
    <s v="AUD"/>
    <n v="526"/>
    <n v="11977.02"/>
    <n v="0.97800968300000002"/>
    <x v="0"/>
  </r>
  <r>
    <s v="SMA Accounts"/>
    <x v="3"/>
    <x v="14"/>
    <x v="14"/>
    <s v="AUD"/>
    <n v="113"/>
    <n v="8572.18"/>
    <n v="0.69998004899999999"/>
    <x v="1"/>
  </r>
  <r>
    <s v="SMA Accounts"/>
    <x v="3"/>
    <x v="57"/>
    <x v="57"/>
    <s v="AUD"/>
    <n v="2417"/>
    <n v="237881.14"/>
    <n v="19.424703170000001"/>
    <x v="5"/>
  </r>
  <r>
    <s v="SMA Accounts"/>
    <x v="3"/>
    <x v="58"/>
    <x v="58"/>
    <s v="AUD"/>
    <n v="269148.99589999998"/>
    <n v="222502.78339999999"/>
    <n v="18.16894993"/>
    <x v="6"/>
  </r>
  <r>
    <s v="SMA Accounts"/>
    <x v="3"/>
    <x v="61"/>
    <x v="61"/>
    <s v="AUD"/>
    <n v="2034"/>
    <n v="204661.08"/>
    <n v="16.712046740000002"/>
    <x v="2"/>
  </r>
  <r>
    <s v="SMA Accounts"/>
    <x v="3"/>
    <x v="21"/>
    <x v="21"/>
    <s v="AUD"/>
    <n v="538"/>
    <n v="11082.8"/>
    <n v="0.904990199"/>
    <x v="0"/>
  </r>
  <r>
    <s v="SMA Accounts"/>
    <x v="3"/>
    <x v="29"/>
    <x v="29"/>
    <s v="AUD"/>
    <n v="2729"/>
    <n v="12662.56"/>
    <n v="1.0339889470000001"/>
    <x v="0"/>
  </r>
  <r>
    <s v="SMA Accounts"/>
    <x v="3"/>
    <x v="20"/>
    <x v="20"/>
    <s v="AUD"/>
    <n v="3041"/>
    <n v="10582.68"/>
    <n v="0.86415180999999996"/>
    <x v="0"/>
  </r>
  <r>
    <s v="SMA Accounts"/>
    <x v="3"/>
    <x v="62"/>
    <x v="62"/>
    <s v="AUD"/>
    <n v="1273"/>
    <n v="32537.88"/>
    <n v="2.6569515379999999"/>
    <x v="5"/>
  </r>
  <r>
    <s v="SMA Accounts"/>
    <x v="3"/>
    <x v="22"/>
    <x v="22"/>
    <s v="AUD"/>
    <n v="337"/>
    <n v="10800.85"/>
    <n v="0.88196695700000005"/>
    <x v="0"/>
  </r>
  <r>
    <s v="SMA Accounts"/>
    <x v="3"/>
    <x v="19"/>
    <x v="19"/>
    <s v="AUD"/>
    <n v="12131.725"/>
    <n v="11160.21646"/>
    <n v="0.91131180899999997"/>
    <x v="1"/>
  </r>
  <r>
    <s v="SMA Accounts"/>
    <x v="3"/>
    <x v="10"/>
    <x v="10"/>
    <s v="AUD"/>
    <n v="1282"/>
    <n v="14396.86"/>
    <n v="1.1756069950000001"/>
    <x v="0"/>
  </r>
  <r>
    <s v="SMA Accounts"/>
    <x v="3"/>
    <x v="8"/>
    <x v="8"/>
    <s v="AUD"/>
    <n v="478"/>
    <n v="17695.560000000001"/>
    <n v="1.4449695360000001"/>
    <x v="1"/>
  </r>
  <r>
    <s v="SMA Accounts"/>
    <x v="3"/>
    <x v="13"/>
    <x v="13"/>
    <s v="AUD"/>
    <n v="172"/>
    <n v="10068.879999999999"/>
    <n v="0.82219635099999999"/>
    <x v="1"/>
  </r>
  <r>
    <s v="SMA Accounts"/>
    <x v="4"/>
    <x v="54"/>
    <x v="54"/>
    <s v="AUD"/>
    <n v="408"/>
    <n v="21974.880000000001"/>
    <n v="1.633824502"/>
    <x v="1"/>
  </r>
  <r>
    <s v="SMA Accounts"/>
    <x v="4"/>
    <x v="17"/>
    <x v="17"/>
    <s v="AUD"/>
    <n v="578"/>
    <n v="9629.48"/>
    <n v="0.71594840900000001"/>
    <x v="0"/>
  </r>
  <r>
    <s v="SMA Accounts"/>
    <x v="4"/>
    <x v="2"/>
    <x v="2"/>
    <s v="AUD"/>
    <n v="40042.951099999998"/>
    <n v="40042.951099999998"/>
    <n v="2.9771791529999998"/>
    <x v="2"/>
  </r>
  <r>
    <s v="SMA Accounts"/>
    <x v="4"/>
    <x v="28"/>
    <x v="28"/>
    <s v="AUD"/>
    <n v="7455.8485000000001"/>
    <n v="67102.636499999993"/>
    <n v="4.9890571259999996"/>
    <x v="1"/>
  </r>
  <r>
    <s v="SMA Accounts"/>
    <x v="4"/>
    <x v="60"/>
    <x v="60"/>
    <s v="AUD"/>
    <n v="495"/>
    <n v="18206.099999999999"/>
    <n v="1.3536170510000001"/>
    <x v="6"/>
  </r>
  <r>
    <s v="SMA Accounts"/>
    <x v="4"/>
    <x v="3"/>
    <x v="3"/>
    <s v="AUD"/>
    <n v="48118.017200000002"/>
    <n v="49465.321680000001"/>
    <n v="3.677729051"/>
    <x v="3"/>
  </r>
  <r>
    <s v="SMA Accounts"/>
    <x v="4"/>
    <x v="63"/>
    <x v="63"/>
    <s v="AUD"/>
    <n v="1806"/>
    <n v="38774.82"/>
    <n v="2.8828940580000002"/>
    <x v="5"/>
  </r>
  <r>
    <s v="SMA Accounts"/>
    <x v="4"/>
    <x v="0"/>
    <x v="0"/>
    <s v="AUD"/>
    <n v="559"/>
    <n v="9324.1200000000008"/>
    <n v="0.69324500099999997"/>
    <x v="0"/>
  </r>
  <r>
    <s v="SMA Accounts"/>
    <x v="4"/>
    <x v="30"/>
    <x v="30"/>
    <s v="AUD"/>
    <n v="300"/>
    <n v="9210"/>
    <n v="0.68476022000000003"/>
    <x v="0"/>
  </r>
  <r>
    <s v="SMA Accounts"/>
    <x v="4"/>
    <x v="1"/>
    <x v="1"/>
    <s v="AUD"/>
    <n v="10314.0368"/>
    <n v="78696.100779999993"/>
    <n v="5.8510270670000004"/>
    <x v="1"/>
  </r>
  <r>
    <s v="SMA Accounts"/>
    <x v="4"/>
    <x v="9"/>
    <x v="9"/>
    <s v="AUD"/>
    <n v="2565"/>
    <n v="9952.2000000000007"/>
    <n v="0.73994252599999999"/>
    <x v="4"/>
  </r>
  <r>
    <s v="SMA Accounts"/>
    <x v="4"/>
    <x v="31"/>
    <x v="31"/>
    <s v="AUD"/>
    <n v="44"/>
    <n v="12463.44"/>
    <n v="0.92665232500000005"/>
    <x v="0"/>
  </r>
  <r>
    <s v="SMA Accounts"/>
    <x v="4"/>
    <x v="55"/>
    <x v="55"/>
    <s v="AUD"/>
    <n v="2757"/>
    <n v="120922.02"/>
    <n v="8.9905091220000006"/>
    <x v="5"/>
  </r>
  <r>
    <s v="SMA Accounts"/>
    <x v="4"/>
    <x v="56"/>
    <x v="56"/>
    <s v="AUD"/>
    <n v="1583"/>
    <n v="79268.725000000006"/>
    <n v="5.8936014730000004"/>
    <x v="2"/>
  </r>
  <r>
    <s v="SMA Accounts"/>
    <x v="4"/>
    <x v="64"/>
    <x v="64"/>
    <s v="AUD"/>
    <n v="223"/>
    <n v="18910.400000000001"/>
    <n v="1.405981505"/>
    <x v="6"/>
  </r>
  <r>
    <s v="SMA Accounts"/>
    <x v="4"/>
    <x v="11"/>
    <x v="11"/>
    <s v="AUD"/>
    <n v="467"/>
    <n v="10633.59"/>
    <n v="0.79060362900000003"/>
    <x v="0"/>
  </r>
  <r>
    <s v="SMA Accounts"/>
    <x v="4"/>
    <x v="14"/>
    <x v="14"/>
    <s v="AUD"/>
    <n v="268"/>
    <n v="20330.48"/>
    <n v="1.511563948"/>
    <x v="1"/>
  </r>
  <r>
    <s v="SMA Accounts"/>
    <x v="4"/>
    <x v="57"/>
    <x v="57"/>
    <s v="AUD"/>
    <n v="2098"/>
    <n v="206485.16"/>
    <n v="15.35209811"/>
    <x v="5"/>
  </r>
  <r>
    <s v="SMA Accounts"/>
    <x v="4"/>
    <x v="58"/>
    <x v="58"/>
    <s v="AUD"/>
    <n v="208074.715"/>
    <n v="172013.2861"/>
    <n v="12.78912656"/>
    <x v="6"/>
  </r>
  <r>
    <s v="SMA Accounts"/>
    <x v="4"/>
    <x v="21"/>
    <x v="21"/>
    <s v="AUD"/>
    <n v="597"/>
    <n v="12298.2"/>
    <n v="0.91436678999999998"/>
    <x v="0"/>
  </r>
  <r>
    <s v="SMA Accounts"/>
    <x v="4"/>
    <x v="29"/>
    <x v="29"/>
    <s v="AUD"/>
    <n v="3100"/>
    <n v="14384"/>
    <n v="1.069445277"/>
    <x v="0"/>
  </r>
  <r>
    <s v="SMA Accounts"/>
    <x v="4"/>
    <x v="23"/>
    <x v="23"/>
    <s v="AUD"/>
    <n v="136"/>
    <n v="10100.719999999999"/>
    <n v="0.75098493499999996"/>
    <x v="1"/>
  </r>
  <r>
    <s v="SMA Accounts"/>
    <x v="4"/>
    <x v="12"/>
    <x v="12"/>
    <s v="AUD"/>
    <n v="90"/>
    <n v="8154.9"/>
    <n v="0.60631391099999998"/>
    <x v="0"/>
  </r>
  <r>
    <s v="SMA Accounts"/>
    <x v="4"/>
    <x v="20"/>
    <x v="20"/>
    <s v="AUD"/>
    <n v="3979"/>
    <n v="13846.92"/>
    <n v="1.0295135710000001"/>
    <x v="0"/>
  </r>
  <r>
    <s v="SMA Accounts"/>
    <x v="4"/>
    <x v="7"/>
    <x v="7"/>
    <s v="AUD"/>
    <n v="184"/>
    <n v="11544.16"/>
    <n v="0.85830418500000005"/>
    <x v="1"/>
  </r>
  <r>
    <s v="SMA Accounts"/>
    <x v="4"/>
    <x v="27"/>
    <x v="27"/>
    <s v="AUD"/>
    <n v="37244.448400000001"/>
    <n v="40285.83006"/>
    <n v="2.9952371169999998"/>
    <x v="0"/>
  </r>
  <r>
    <s v="SMA Accounts"/>
    <x v="4"/>
    <x v="59"/>
    <x v="59"/>
    <s v="AUD"/>
    <n v="609"/>
    <n v="61143.6"/>
    <n v="4.5460048840000002"/>
    <x v="2"/>
  </r>
  <r>
    <s v="SMA Accounts"/>
    <x v="4"/>
    <x v="22"/>
    <x v="22"/>
    <s v="AUD"/>
    <n v="397"/>
    <n v="12723.85"/>
    <n v="0.94601371599999995"/>
    <x v="0"/>
  </r>
  <r>
    <s v="SMA Accounts"/>
    <x v="4"/>
    <x v="37"/>
    <x v="37"/>
    <s v="AUD"/>
    <n v="440"/>
    <n v="12641.2"/>
    <n v="0.93986871800000005"/>
    <x v="0"/>
  </r>
  <r>
    <s v="SMA Accounts"/>
    <x v="4"/>
    <x v="65"/>
    <x v="65"/>
    <s v="AUD"/>
    <n v="624"/>
    <n v="11774.88"/>
    <n v="0.87545813500000003"/>
    <x v="4"/>
  </r>
  <r>
    <s v="SMA Accounts"/>
    <x v="4"/>
    <x v="19"/>
    <x v="19"/>
    <s v="AUD"/>
    <n v="76201.934800000003"/>
    <n v="70099.683860000005"/>
    <n v="5.2118865300000001"/>
    <x v="1"/>
  </r>
  <r>
    <s v="SMA Accounts"/>
    <x v="4"/>
    <x v="10"/>
    <x v="10"/>
    <s v="AUD"/>
    <n v="1814"/>
    <n v="20371.22"/>
    <n v="1.5145929520000001"/>
    <x v="0"/>
  </r>
  <r>
    <s v="SMA Accounts"/>
    <x v="4"/>
    <x v="4"/>
    <x v="4"/>
    <s v="AUD"/>
    <n v="186"/>
    <n v="9456.24"/>
    <n v="0.70306807599999999"/>
    <x v="1"/>
  </r>
  <r>
    <s v="SMA Accounts"/>
    <x v="4"/>
    <x v="8"/>
    <x v="8"/>
    <s v="AUD"/>
    <n v="462"/>
    <n v="17103.240000000002"/>
    <n v="1.2716198030000001"/>
    <x v="1"/>
  </r>
  <r>
    <s v="SMA Accounts"/>
    <x v="4"/>
    <x v="6"/>
    <x v="6"/>
    <s v="AUD"/>
    <n v="4550"/>
    <n v="25662"/>
    <n v="1.9079605610000001"/>
    <x v="1"/>
  </r>
  <r>
    <s v="SMA Accounts"/>
    <x v="5"/>
    <x v="24"/>
    <x v="24"/>
    <s v="AUD"/>
    <n v="1136"/>
    <n v="45065.120000000003"/>
    <n v="2.8351659709999999"/>
    <x v="1"/>
  </r>
  <r>
    <s v="SMA Accounts"/>
    <x v="5"/>
    <x v="54"/>
    <x v="54"/>
    <s v="AUD"/>
    <n v="314"/>
    <n v="16912.04"/>
    <n v="1.0639811969999999"/>
    <x v="1"/>
  </r>
  <r>
    <s v="SMA Accounts"/>
    <x v="5"/>
    <x v="17"/>
    <x v="17"/>
    <s v="AUD"/>
    <n v="1267"/>
    <n v="21108.22"/>
    <n v="1.3279739859999999"/>
    <x v="0"/>
  </r>
  <r>
    <s v="SMA Accounts"/>
    <x v="5"/>
    <x v="2"/>
    <x v="2"/>
    <s v="AUD"/>
    <n v="43521.581400000003"/>
    <n v="43521.581400000003"/>
    <n v="2.7380578720000002"/>
    <x v="2"/>
  </r>
  <r>
    <s v="SMA Accounts"/>
    <x v="5"/>
    <x v="28"/>
    <x v="28"/>
    <s v="AUD"/>
    <n v="13526.6"/>
    <n v="121739.4"/>
    <n v="7.6589478550000001"/>
    <x v="1"/>
  </r>
  <r>
    <s v="SMA Accounts"/>
    <x v="5"/>
    <x v="3"/>
    <x v="3"/>
    <s v="AUD"/>
    <n v="114847.704"/>
    <n v="118063.4397"/>
    <n v="7.4276834640000002"/>
    <x v="3"/>
  </r>
  <r>
    <s v="SMA Accounts"/>
    <x v="5"/>
    <x v="0"/>
    <x v="0"/>
    <s v="AUD"/>
    <n v="618"/>
    <n v="10308.24"/>
    <n v="0.648518661"/>
    <x v="0"/>
  </r>
  <r>
    <s v="SMA Accounts"/>
    <x v="5"/>
    <x v="30"/>
    <x v="30"/>
    <s v="AUD"/>
    <n v="408"/>
    <n v="12525.6"/>
    <n v="0.78801864700000002"/>
    <x v="0"/>
  </r>
  <r>
    <s v="SMA Accounts"/>
    <x v="5"/>
    <x v="1"/>
    <x v="1"/>
    <s v="AUD"/>
    <n v="18134.468799999999"/>
    <n v="138365.9969"/>
    <n v="8.7049710729999994"/>
    <x v="1"/>
  </r>
  <r>
    <s v="SMA Accounts"/>
    <x v="5"/>
    <x v="9"/>
    <x v="9"/>
    <s v="AUD"/>
    <n v="2869"/>
    <n v="11131.72"/>
    <n v="0.70032596700000005"/>
    <x v="4"/>
  </r>
  <r>
    <s v="SMA Accounts"/>
    <x v="5"/>
    <x v="31"/>
    <x v="31"/>
    <s v="AUD"/>
    <n v="75"/>
    <n v="21244.5"/>
    <n v="1.3365477219999999"/>
    <x v="0"/>
  </r>
  <r>
    <s v="SMA Accounts"/>
    <x v="5"/>
    <x v="55"/>
    <x v="55"/>
    <s v="AUD"/>
    <n v="1911"/>
    <n v="83816.460000000006"/>
    <n v="5.2731153309999996"/>
    <x v="5"/>
  </r>
  <r>
    <s v="SMA Accounts"/>
    <x v="5"/>
    <x v="11"/>
    <x v="11"/>
    <s v="AUD"/>
    <n v="799"/>
    <n v="18193.23"/>
    <n v="1.1445842500000001"/>
    <x v="0"/>
  </r>
  <r>
    <s v="SMA Accounts"/>
    <x v="5"/>
    <x v="14"/>
    <x v="14"/>
    <s v="AUD"/>
    <n v="1135"/>
    <n v="86101.1"/>
    <n v="5.4168480800000003"/>
    <x v="1"/>
  </r>
  <r>
    <s v="SMA Accounts"/>
    <x v="5"/>
    <x v="57"/>
    <x v="57"/>
    <s v="AUD"/>
    <n v="1187"/>
    <n v="116824.54"/>
    <n v="7.3497410050000003"/>
    <x v="5"/>
  </r>
  <r>
    <s v="SMA Accounts"/>
    <x v="5"/>
    <x v="58"/>
    <x v="58"/>
    <s v="AUD"/>
    <n v="98535.401899999997"/>
    <n v="81458.231400000004"/>
    <n v="5.1247529280000004"/>
    <x v="6"/>
  </r>
  <r>
    <s v="SMA Accounts"/>
    <x v="5"/>
    <x v="21"/>
    <x v="21"/>
    <s v="AUD"/>
    <n v="1055"/>
    <n v="21733"/>
    <n v="1.36728055"/>
    <x v="0"/>
  </r>
  <r>
    <s v="SMA Accounts"/>
    <x v="5"/>
    <x v="18"/>
    <x v="18"/>
    <s v="AUD"/>
    <n v="495"/>
    <n v="16607.25"/>
    <n v="1.0448060509999999"/>
    <x v="0"/>
  </r>
  <r>
    <s v="SMA Accounts"/>
    <x v="5"/>
    <x v="29"/>
    <x v="29"/>
    <s v="AUD"/>
    <n v="4643"/>
    <n v="21543.52"/>
    <n v="1.3553598609999999"/>
    <x v="0"/>
  </r>
  <r>
    <s v="SMA Accounts"/>
    <x v="5"/>
    <x v="23"/>
    <x v="23"/>
    <s v="AUD"/>
    <n v="518"/>
    <n v="38471.86"/>
    <n v="2.4203665339999998"/>
    <x v="1"/>
  </r>
  <r>
    <s v="SMA Accounts"/>
    <x v="5"/>
    <x v="20"/>
    <x v="20"/>
    <s v="AUD"/>
    <n v="5526"/>
    <n v="19230.48"/>
    <n v="1.2098403929999999"/>
    <x v="0"/>
  </r>
  <r>
    <s v="SMA Accounts"/>
    <x v="5"/>
    <x v="7"/>
    <x v="7"/>
    <s v="AUD"/>
    <n v="376"/>
    <n v="23590.240000000002"/>
    <n v="1.4841244330000001"/>
    <x v="1"/>
  </r>
  <r>
    <s v="SMA Accounts"/>
    <x v="5"/>
    <x v="27"/>
    <x v="27"/>
    <s v="AUD"/>
    <n v="37505.9683"/>
    <n v="40568.705670000003"/>
    <n v="2.5522846449999999"/>
    <x v="0"/>
  </r>
  <r>
    <s v="SMA Accounts"/>
    <x v="5"/>
    <x v="59"/>
    <x v="59"/>
    <s v="AUD"/>
    <n v="1158"/>
    <n v="116263.2"/>
    <n v="7.3144256189999997"/>
    <x v="2"/>
  </r>
  <r>
    <s v="SMA Accounts"/>
    <x v="5"/>
    <x v="22"/>
    <x v="22"/>
    <s v="AUD"/>
    <n v="499"/>
    <n v="15992.95"/>
    <n v="1.006158812"/>
    <x v="0"/>
  </r>
  <r>
    <s v="SMA Accounts"/>
    <x v="5"/>
    <x v="19"/>
    <x v="19"/>
    <s v="AUD"/>
    <n v="128426.0358"/>
    <n v="118141.6789"/>
    <n v="7.4326056960000004"/>
    <x v="1"/>
  </r>
  <r>
    <s v="SMA Accounts"/>
    <x v="5"/>
    <x v="10"/>
    <x v="10"/>
    <s v="AUD"/>
    <n v="2073"/>
    <n v="23279.79"/>
    <n v="1.4645932020000001"/>
    <x v="0"/>
  </r>
  <r>
    <s v="SMA Accounts"/>
    <x v="5"/>
    <x v="4"/>
    <x v="4"/>
    <s v="AUD"/>
    <n v="516"/>
    <n v="26233.439999999999"/>
    <n v="1.6504151410000001"/>
    <x v="1"/>
  </r>
  <r>
    <s v="SMA Accounts"/>
    <x v="5"/>
    <x v="8"/>
    <x v="8"/>
    <s v="AUD"/>
    <n v="2452"/>
    <n v="90773.04"/>
    <n v="5.7107721900000001"/>
    <x v="1"/>
  </r>
  <r>
    <s v="SMA Accounts"/>
    <x v="5"/>
    <x v="13"/>
    <x v="13"/>
    <s v="AUD"/>
    <n v="490"/>
    <n v="28684.6"/>
    <n v="1.804624104"/>
    <x v="1"/>
  </r>
  <r>
    <s v="SMA Accounts"/>
    <x v="5"/>
    <x v="6"/>
    <x v="6"/>
    <s v="AUD"/>
    <n v="7449"/>
    <n v="42012.36"/>
    <n v="2.643108759"/>
    <x v="1"/>
  </r>
  <r>
    <s v="SMA Accounts"/>
    <x v="6"/>
    <x v="24"/>
    <x v="24"/>
    <s v="AUD"/>
    <n v="1536"/>
    <n v="60933.120000000003"/>
    <n v="3.5489138850000002"/>
    <x v="1"/>
  </r>
  <r>
    <s v="SMA Accounts"/>
    <x v="6"/>
    <x v="54"/>
    <x v="54"/>
    <s v="AUD"/>
    <n v="235"/>
    <n v="12657.1"/>
    <n v="0.73718460399999997"/>
    <x v="1"/>
  </r>
  <r>
    <s v="SMA Accounts"/>
    <x v="6"/>
    <x v="17"/>
    <x v="17"/>
    <s v="AUD"/>
    <n v="1406"/>
    <n v="23423.96"/>
    <n v="1.364276388"/>
    <x v="0"/>
  </r>
  <r>
    <s v="SMA Accounts"/>
    <x v="6"/>
    <x v="2"/>
    <x v="2"/>
    <s v="AUD"/>
    <n v="46487.463100000001"/>
    <n v="46487.463100000001"/>
    <n v="2.7075587680000002"/>
    <x v="2"/>
  </r>
  <r>
    <s v="SMA Accounts"/>
    <x v="6"/>
    <x v="28"/>
    <x v="28"/>
    <s v="AUD"/>
    <n v="15688.8421"/>
    <n v="141199.57889999999"/>
    <n v="8.2238550420000003"/>
    <x v="1"/>
  </r>
  <r>
    <s v="SMA Accounts"/>
    <x v="6"/>
    <x v="3"/>
    <x v="3"/>
    <s v="AUD"/>
    <n v="87764.7019"/>
    <n v="90222.113549999995"/>
    <n v="5.2547860929999999"/>
    <x v="3"/>
  </r>
  <r>
    <s v="SMA Accounts"/>
    <x v="6"/>
    <x v="15"/>
    <x v="15"/>
    <s v="AUD"/>
    <n v="264"/>
    <n v="10190.4"/>
    <n v="0.59351715500000002"/>
    <x v="0"/>
  </r>
  <r>
    <s v="SMA Accounts"/>
    <x v="6"/>
    <x v="0"/>
    <x v="0"/>
    <s v="AUD"/>
    <n v="884"/>
    <n v="14745.12"/>
    <n v="0.85879667900000001"/>
    <x v="0"/>
  </r>
  <r>
    <s v="SMA Accounts"/>
    <x v="6"/>
    <x v="30"/>
    <x v="30"/>
    <s v="AUD"/>
    <n v="442"/>
    <n v="13569.4"/>
    <n v="0.79031948600000002"/>
    <x v="0"/>
  </r>
  <r>
    <s v="SMA Accounts"/>
    <x v="6"/>
    <x v="1"/>
    <x v="1"/>
    <s v="AUD"/>
    <n v="10411.0347"/>
    <n v="79436.194759999998"/>
    <n v="4.6265842709999996"/>
    <x v="1"/>
  </r>
  <r>
    <s v="SMA Accounts"/>
    <x v="6"/>
    <x v="9"/>
    <x v="9"/>
    <s v="AUD"/>
    <n v="3207"/>
    <n v="12443.16"/>
    <n v="0.72472414500000004"/>
    <x v="4"/>
  </r>
  <r>
    <s v="SMA Accounts"/>
    <x v="6"/>
    <x v="31"/>
    <x v="31"/>
    <s v="AUD"/>
    <n v="100"/>
    <n v="28326"/>
    <n v="1.6497847919999999"/>
    <x v="0"/>
  </r>
  <r>
    <s v="SMA Accounts"/>
    <x v="6"/>
    <x v="11"/>
    <x v="11"/>
    <s v="AUD"/>
    <n v="976"/>
    <n v="22223.52"/>
    <n v="1.294359434"/>
    <x v="0"/>
  </r>
  <r>
    <s v="SMA Accounts"/>
    <x v="6"/>
    <x v="14"/>
    <x v="14"/>
    <s v="AUD"/>
    <n v="1571"/>
    <n v="119176.06"/>
    <n v="6.9411442269999997"/>
    <x v="1"/>
  </r>
  <r>
    <s v="SMA Accounts"/>
    <x v="6"/>
    <x v="57"/>
    <x v="57"/>
    <s v="AUD"/>
    <n v="1073"/>
    <n v="105604.66"/>
    <n v="6.1507082559999997"/>
    <x v="5"/>
  </r>
  <r>
    <s v="SMA Accounts"/>
    <x v="6"/>
    <x v="58"/>
    <x v="58"/>
    <s v="AUD"/>
    <n v="16407.768899999999"/>
    <n v="13564.13847"/>
    <n v="0.79001304000000006"/>
    <x v="6"/>
  </r>
  <r>
    <s v="SMA Accounts"/>
    <x v="6"/>
    <x v="21"/>
    <x v="21"/>
    <s v="AUD"/>
    <n v="1373"/>
    <n v="28283.8"/>
    <n v="1.647326947"/>
    <x v="0"/>
  </r>
  <r>
    <s v="SMA Accounts"/>
    <x v="6"/>
    <x v="18"/>
    <x v="18"/>
    <s v="AUD"/>
    <n v="578"/>
    <n v="19391.900000000001"/>
    <n v="1.129438033"/>
    <x v="0"/>
  </r>
  <r>
    <s v="SMA Accounts"/>
    <x v="6"/>
    <x v="29"/>
    <x v="29"/>
    <s v="AUD"/>
    <n v="5058"/>
    <n v="23469.119999999999"/>
    <n v="1.3669066320000001"/>
    <x v="0"/>
  </r>
  <r>
    <s v="SMA Accounts"/>
    <x v="6"/>
    <x v="23"/>
    <x v="23"/>
    <s v="AUD"/>
    <n v="669"/>
    <n v="49686.63"/>
    <n v="2.89388712"/>
    <x v="1"/>
  </r>
  <r>
    <s v="SMA Accounts"/>
    <x v="6"/>
    <x v="20"/>
    <x v="20"/>
    <s v="AUD"/>
    <n v="5394"/>
    <n v="18771.12"/>
    <n v="1.0932820839999999"/>
    <x v="0"/>
  </r>
  <r>
    <s v="SMA Accounts"/>
    <x v="6"/>
    <x v="7"/>
    <x v="7"/>
    <s v="AUD"/>
    <n v="573"/>
    <n v="35950.019999999997"/>
    <n v="2.0938288599999999"/>
    <x v="1"/>
  </r>
  <r>
    <s v="SMA Accounts"/>
    <x v="6"/>
    <x v="26"/>
    <x v="26"/>
    <s v="AUD"/>
    <n v="237244.8836"/>
    <n v="108508.6924"/>
    <n v="6.3198471569999999"/>
    <x v="1"/>
  </r>
  <r>
    <s v="SMA Accounts"/>
    <x v="6"/>
    <x v="27"/>
    <x v="27"/>
    <s v="AUD"/>
    <n v="85932.642900000006"/>
    <n v="92949.902520000003"/>
    <n v="5.4136600860000001"/>
    <x v="0"/>
  </r>
  <r>
    <s v="SMA Accounts"/>
    <x v="6"/>
    <x v="22"/>
    <x v="22"/>
    <s v="AUD"/>
    <n v="700.70510000000002"/>
    <n v="22457.598460000001"/>
    <n v="1.3079928119999999"/>
    <x v="0"/>
  </r>
  <r>
    <s v="SMA Accounts"/>
    <x v="6"/>
    <x v="19"/>
    <x v="19"/>
    <s v="AUD"/>
    <n v="225717.8676"/>
    <n v="207642.38080000001"/>
    <n v="12.09366808"/>
    <x v="1"/>
  </r>
  <r>
    <s v="SMA Accounts"/>
    <x v="6"/>
    <x v="10"/>
    <x v="10"/>
    <s v="AUD"/>
    <n v="2518"/>
    <n v="28277.14"/>
    <n v="1.6469390500000001"/>
    <x v="0"/>
  </r>
  <r>
    <s v="SMA Accounts"/>
    <x v="6"/>
    <x v="4"/>
    <x v="4"/>
    <s v="AUD"/>
    <n v="841"/>
    <n v="42756.44"/>
    <n v="2.4902536359999998"/>
    <x v="1"/>
  </r>
  <r>
    <s v="SMA Accounts"/>
    <x v="6"/>
    <x v="8"/>
    <x v="8"/>
    <s v="AUD"/>
    <n v="3246"/>
    <n v="120166.92"/>
    <n v="6.9988546610000002"/>
    <x v="1"/>
  </r>
  <r>
    <s v="SMA Accounts"/>
    <x v="6"/>
    <x v="13"/>
    <x v="13"/>
    <s v="AUD"/>
    <n v="992"/>
    <n v="58071.68"/>
    <n v="3.3822556850000001"/>
    <x v="1"/>
  </r>
  <r>
    <s v="SMA Accounts"/>
    <x v="6"/>
    <x v="6"/>
    <x v="6"/>
    <s v="AUD"/>
    <n v="11767"/>
    <n v="66365.88"/>
    <n v="3.8653328939999998"/>
    <x v="1"/>
  </r>
  <r>
    <s v="SMA Accounts"/>
    <x v="7"/>
    <x v="3"/>
    <x v="3"/>
    <s v="AUD"/>
    <n v="61047.368000000002"/>
    <n v="62756.694300000003"/>
    <n v="4.7664811220000001"/>
    <x v="3"/>
  </r>
  <r>
    <s v="SMA Accounts"/>
    <x v="7"/>
    <x v="55"/>
    <x v="55"/>
    <s v="AUD"/>
    <n v="2684"/>
    <n v="117720.24"/>
    <n v="8.941058924"/>
    <x v="5"/>
  </r>
  <r>
    <s v="SMA Accounts"/>
    <x v="7"/>
    <x v="57"/>
    <x v="57"/>
    <s v="AUD"/>
    <n v="2494"/>
    <n v="245459.48"/>
    <n v="18.643078490000001"/>
    <x v="5"/>
  </r>
  <r>
    <s v="SMA Accounts"/>
    <x v="7"/>
    <x v="62"/>
    <x v="62"/>
    <s v="AUD"/>
    <n v="1068"/>
    <n v="27298.080000000002"/>
    <n v="2.073337107"/>
    <x v="5"/>
  </r>
  <r>
    <s v="SMA Accounts"/>
    <x v="7"/>
    <x v="17"/>
    <x v="17"/>
    <s v="AUD"/>
    <n v="884"/>
    <n v="14727.44"/>
    <n v="1.1185749270000001"/>
    <x v="0"/>
  </r>
  <r>
    <s v="SMA Accounts"/>
    <x v="7"/>
    <x v="30"/>
    <x v="30"/>
    <s v="AUD"/>
    <n v="334"/>
    <n v="10253.799999999999"/>
    <n v="0.77879411399999998"/>
    <x v="0"/>
  </r>
  <r>
    <s v="SMA Accounts"/>
    <x v="7"/>
    <x v="31"/>
    <x v="31"/>
    <s v="AUD"/>
    <n v="47"/>
    <n v="13313.22"/>
    <n v="1.0111624349999999"/>
    <x v="0"/>
  </r>
  <r>
    <s v="SMA Accounts"/>
    <x v="7"/>
    <x v="11"/>
    <x v="11"/>
    <s v="AUD"/>
    <n v="625"/>
    <n v="14231.25"/>
    <n v="1.0808884249999999"/>
    <x v="0"/>
  </r>
  <r>
    <s v="SMA Accounts"/>
    <x v="7"/>
    <x v="21"/>
    <x v="21"/>
    <s v="AUD"/>
    <n v="580"/>
    <n v="11948"/>
    <n v="0.90747157899999997"/>
    <x v="0"/>
  </r>
  <r>
    <s v="SMA Accounts"/>
    <x v="7"/>
    <x v="29"/>
    <x v="29"/>
    <s v="AUD"/>
    <n v="2849"/>
    <n v="13219.36"/>
    <n v="1.0040336030000001"/>
    <x v="0"/>
  </r>
  <r>
    <s v="SMA Accounts"/>
    <x v="7"/>
    <x v="20"/>
    <x v="20"/>
    <s v="AUD"/>
    <n v="3837"/>
    <n v="13352.76"/>
    <n v="1.014165567"/>
    <x v="0"/>
  </r>
  <r>
    <s v="SMA Accounts"/>
    <x v="7"/>
    <x v="22"/>
    <x v="22"/>
    <s v="AUD"/>
    <n v="383"/>
    <n v="12275.15"/>
    <n v="0.93231919600000002"/>
    <x v="0"/>
  </r>
  <r>
    <s v="SMA Accounts"/>
    <x v="7"/>
    <x v="10"/>
    <x v="10"/>
    <s v="AUD"/>
    <n v="1495"/>
    <n v="16788.849999999999"/>
    <n v="1.275142636"/>
    <x v="0"/>
  </r>
  <r>
    <s v="SMA Accounts"/>
    <x v="7"/>
    <x v="2"/>
    <x v="2"/>
    <s v="AUD"/>
    <n v="40874.046900000001"/>
    <n v="40874.046900000001"/>
    <n v="3.1044556299999999"/>
    <x v="2"/>
  </r>
  <r>
    <s v="SMA Accounts"/>
    <x v="7"/>
    <x v="56"/>
    <x v="56"/>
    <s v="AUD"/>
    <n v="1461"/>
    <n v="73159.574999999997"/>
    <n v="5.5565981769999997"/>
    <x v="2"/>
  </r>
  <r>
    <s v="SMA Accounts"/>
    <x v="7"/>
    <x v="61"/>
    <x v="61"/>
    <s v="AUD"/>
    <n v="1544"/>
    <n v="155357.28"/>
    <n v="11.7996582"/>
    <x v="2"/>
  </r>
  <r>
    <s v="SMA Accounts"/>
    <x v="7"/>
    <x v="59"/>
    <x v="59"/>
    <s v="AUD"/>
    <n v="230"/>
    <n v="23092"/>
    <n v="1.753877946"/>
    <x v="2"/>
  </r>
  <r>
    <s v="SMA Accounts"/>
    <x v="7"/>
    <x v="60"/>
    <x v="60"/>
    <s v="AUD"/>
    <n v="510"/>
    <n v="18757.8"/>
    <n v="1.424687845"/>
    <x v="6"/>
  </r>
  <r>
    <s v="SMA Accounts"/>
    <x v="7"/>
    <x v="58"/>
    <x v="58"/>
    <s v="AUD"/>
    <n v="248371.0969"/>
    <n v="205325.90210000001"/>
    <n v="15.59486278"/>
    <x v="6"/>
  </r>
  <r>
    <s v="SMA Accounts"/>
    <x v="7"/>
    <x v="24"/>
    <x v="24"/>
    <s v="AUD"/>
    <n v="381"/>
    <n v="15114.27"/>
    <n v="1.147955345"/>
    <x v="1"/>
  </r>
  <r>
    <s v="SMA Accounts"/>
    <x v="7"/>
    <x v="54"/>
    <x v="54"/>
    <s v="AUD"/>
    <n v="288"/>
    <n v="15511.68"/>
    <n v="1.178139332"/>
    <x v="1"/>
  </r>
  <r>
    <s v="SMA Accounts"/>
    <x v="7"/>
    <x v="28"/>
    <x v="28"/>
    <s v="AUD"/>
    <n v="7115.7179999999998"/>
    <n v="64041.462"/>
    <n v="4.8640614849999997"/>
    <x v="1"/>
  </r>
  <r>
    <s v="SMA Accounts"/>
    <x v="7"/>
    <x v="1"/>
    <x v="1"/>
    <s v="AUD"/>
    <n v="4317.4224999999997"/>
    <n v="32941.933680000002"/>
    <n v="2.5019977029999998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1CA4FAC-BB5F-40A5-80A0-CBCC832A91AA}" name="PivotTable11" cacheId="18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Asset Class">
  <location ref="A5:D35" firstHeaderRow="1" firstDataRow="1" firstDataCol="3" rowPageCount="1" colPageCount="1"/>
  <pivotFields count="9">
    <pivotField showAll="0"/>
    <pivotField axis="axisPage" multipleItemSelectionAllowed="1" showAll="0">
      <items count="9">
        <item h="1" x="0"/>
        <item h="1" x="1"/>
        <item h="1" x="2"/>
        <item x="3"/>
        <item h="1" x="4"/>
        <item h="1" x="5"/>
        <item h="1" x="6"/>
        <item h="1" x="7"/>
        <item t="default"/>
      </items>
    </pivotField>
    <pivotField axis="axisRow" outline="0" showAll="0" defaultSubtotal="0">
      <items count="66">
        <item x="56"/>
        <item x="0"/>
        <item x="43"/>
        <item x="11"/>
        <item x="42"/>
        <item x="33"/>
        <item x="15"/>
        <item x="59"/>
        <item x="10"/>
        <item x="39"/>
        <item x="2"/>
        <item x="12"/>
        <item x="44"/>
        <item x="63"/>
        <item x="31"/>
        <item x="65"/>
        <item x="40"/>
        <item x="28"/>
        <item x="32"/>
        <item x="49"/>
        <item x="6"/>
        <item x="9"/>
        <item x="57"/>
        <item x="29"/>
        <item x="54"/>
        <item x="13"/>
        <item x="64"/>
        <item x="14"/>
        <item x="23"/>
        <item x="38"/>
        <item x="27"/>
        <item x="3"/>
        <item x="26"/>
        <item x="19"/>
        <item x="58"/>
        <item x="48"/>
        <item x="61"/>
        <item x="34"/>
        <item x="8"/>
        <item x="16"/>
        <item x="24"/>
        <item x="50"/>
        <item x="20"/>
        <item x="1"/>
        <item x="37"/>
        <item x="17"/>
        <item x="36"/>
        <item x="41"/>
        <item x="25"/>
        <item x="62"/>
        <item x="5"/>
        <item x="53"/>
        <item x="18"/>
        <item x="51"/>
        <item x="45"/>
        <item x="52"/>
        <item x="35"/>
        <item x="47"/>
        <item x="55"/>
        <item x="60"/>
        <item x="4"/>
        <item x="7"/>
        <item x="21"/>
        <item x="22"/>
        <item x="46"/>
        <item x="30"/>
      </items>
    </pivotField>
    <pivotField axis="axisRow" outline="0" showAll="0" defaultSubtotal="0">
      <items count="66">
        <item x="0"/>
        <item x="43"/>
        <item x="2"/>
        <item x="42"/>
        <item x="11"/>
        <item x="33"/>
        <item x="62"/>
        <item x="56"/>
        <item x="63"/>
        <item x="28"/>
        <item x="6"/>
        <item x="15"/>
        <item x="10"/>
        <item x="39"/>
        <item x="12"/>
        <item x="44"/>
        <item x="31"/>
        <item x="40"/>
        <item x="49"/>
        <item x="32"/>
        <item x="9"/>
        <item x="38"/>
        <item x="29"/>
        <item x="34"/>
        <item x="48"/>
        <item x="64"/>
        <item x="57"/>
        <item x="59"/>
        <item x="8"/>
        <item x="61"/>
        <item x="54"/>
        <item x="14"/>
        <item x="23"/>
        <item x="13"/>
        <item x="24"/>
        <item x="16"/>
        <item x="50"/>
        <item x="20"/>
        <item x="27"/>
        <item x="58"/>
        <item x="26"/>
        <item x="19"/>
        <item x="1"/>
        <item x="3"/>
        <item x="17"/>
        <item x="36"/>
        <item x="41"/>
        <item x="25"/>
        <item x="5"/>
        <item x="18"/>
        <item x="53"/>
        <item x="45"/>
        <item x="51"/>
        <item x="65"/>
        <item x="35"/>
        <item x="52"/>
        <item x="47"/>
        <item x="55"/>
        <item x="7"/>
        <item x="4"/>
        <item x="60"/>
        <item x="21"/>
        <item x="46"/>
        <item x="22"/>
        <item x="30"/>
        <item x="37"/>
      </items>
    </pivotField>
    <pivotField showAll="0"/>
    <pivotField numFmtId="4" showAll="0"/>
    <pivotField numFmtId="4" showAll="0"/>
    <pivotField dataField="1" numFmtId="43" showAll="0"/>
    <pivotField axis="axisRow" outline="0" showAll="0">
      <items count="8">
        <item x="3"/>
        <item x="5"/>
        <item x="0"/>
        <item x="2"/>
        <item x="4"/>
        <item x="6"/>
        <item x="1"/>
        <item t="default"/>
      </items>
    </pivotField>
  </pivotFields>
  <rowFields count="3">
    <field x="8"/>
    <field x="2"/>
    <field x="3"/>
  </rowFields>
  <rowItems count="30">
    <i>
      <x/>
      <x v="31"/>
      <x v="43"/>
    </i>
    <i t="default">
      <x/>
    </i>
    <i>
      <x v="1"/>
      <x v="22"/>
      <x v="26"/>
    </i>
    <i r="1">
      <x v="49"/>
      <x v="6"/>
    </i>
    <i r="1">
      <x v="58"/>
      <x v="57"/>
    </i>
    <i t="default">
      <x v="1"/>
    </i>
    <i>
      <x v="2"/>
      <x v="3"/>
      <x v="4"/>
    </i>
    <i r="1">
      <x v="8"/>
      <x v="12"/>
    </i>
    <i r="1">
      <x v="14"/>
      <x v="16"/>
    </i>
    <i r="1">
      <x v="23"/>
      <x v="22"/>
    </i>
    <i r="1">
      <x v="42"/>
      <x v="37"/>
    </i>
    <i r="1">
      <x v="45"/>
      <x v="44"/>
    </i>
    <i r="1">
      <x v="62"/>
      <x v="61"/>
    </i>
    <i r="1">
      <x v="63"/>
      <x v="63"/>
    </i>
    <i r="1">
      <x v="65"/>
      <x v="64"/>
    </i>
    <i t="default">
      <x v="2"/>
    </i>
    <i>
      <x v="3"/>
      <x/>
      <x v="7"/>
    </i>
    <i r="1">
      <x v="10"/>
      <x v="2"/>
    </i>
    <i r="1">
      <x v="36"/>
      <x v="29"/>
    </i>
    <i t="default">
      <x v="3"/>
    </i>
    <i>
      <x v="5"/>
      <x v="34"/>
      <x v="39"/>
    </i>
    <i r="1">
      <x v="59"/>
      <x v="60"/>
    </i>
    <i t="default">
      <x v="5"/>
    </i>
    <i>
      <x v="6"/>
      <x v="17"/>
      <x v="9"/>
    </i>
    <i r="1">
      <x v="25"/>
      <x v="33"/>
    </i>
    <i r="1">
      <x v="27"/>
      <x v="31"/>
    </i>
    <i r="1">
      <x v="33"/>
      <x v="41"/>
    </i>
    <i r="1">
      <x v="38"/>
      <x v="28"/>
    </i>
    <i t="default">
      <x v="6"/>
    </i>
    <i t="grand">
      <x/>
    </i>
  </rowItems>
  <colItems count="1">
    <i/>
  </colItems>
  <pageFields count="1">
    <pageField fld="1" hier="-1"/>
  </pageFields>
  <dataFields count="1">
    <dataField name="Sum of % Weighting" fld="7" baseField="0" baseItem="0" numFmtId="43"/>
  </dataFields>
  <formats count="55">
    <format dxfId="456">
      <pivotArea outline="0" collapsedLevelsAreSubtotals="1" fieldPosition="0"/>
    </format>
    <format dxfId="457">
      <pivotArea type="all" dataOnly="0" outline="0" fieldPosition="0"/>
    </format>
    <format dxfId="458">
      <pivotArea outline="0" collapsedLevelsAreSubtotals="1" fieldPosition="0"/>
    </format>
    <format dxfId="459">
      <pivotArea dataOnly="0" labelOnly="1" fieldPosition="0">
        <references count="1">
          <reference field="8" count="6">
            <x v="0"/>
            <x v="1"/>
            <x v="2"/>
            <x v="3"/>
            <x v="5"/>
            <x v="6"/>
          </reference>
        </references>
      </pivotArea>
    </format>
    <format dxfId="460">
      <pivotArea dataOnly="0" labelOnly="1" fieldPosition="0">
        <references count="1">
          <reference field="8" count="6" defaultSubtotal="1">
            <x v="0"/>
            <x v="1"/>
            <x v="2"/>
            <x v="3"/>
            <x v="5"/>
            <x v="6"/>
          </reference>
        </references>
      </pivotArea>
    </format>
    <format dxfId="461">
      <pivotArea field="8" type="button" dataOnly="0" labelOnly="1" outline="0" axis="axisRow" fieldPosition="0"/>
    </format>
    <format dxfId="462">
      <pivotArea field="2" type="button" dataOnly="0" labelOnly="1" outline="0" axis="axisRow" fieldPosition="1"/>
    </format>
    <format dxfId="463">
      <pivotArea field="3" type="button" dataOnly="0" labelOnly="1" outline="0" axis="axisRow" fieldPosition="2"/>
    </format>
    <format dxfId="464">
      <pivotArea dataOnly="0" labelOnly="1" outline="0" axis="axisValues" fieldPosition="0"/>
    </format>
    <format dxfId="465">
      <pivotArea outline="0" collapsedLevelsAreSubtotals="1" fieldPosition="0">
        <references count="3">
          <reference field="2" count="1" selected="0">
            <x v="31"/>
          </reference>
          <reference field="3" count="1" selected="0">
            <x v="43"/>
          </reference>
          <reference field="8" count="1" selected="0">
            <x v="0"/>
          </reference>
        </references>
      </pivotArea>
    </format>
    <format dxfId="466">
      <pivotArea dataOnly="0" labelOnly="1" fieldPosition="0">
        <references count="1">
          <reference field="8" count="1">
            <x v="0"/>
          </reference>
        </references>
      </pivotArea>
    </format>
    <format dxfId="467">
      <pivotArea dataOnly="0" labelOnly="1" fieldPosition="0">
        <references count="2">
          <reference field="2" count="1">
            <x v="31"/>
          </reference>
          <reference field="8" count="1" selected="0">
            <x v="0"/>
          </reference>
        </references>
      </pivotArea>
    </format>
    <format dxfId="468">
      <pivotArea dataOnly="0" labelOnly="1" fieldPosition="0">
        <references count="3">
          <reference field="2" count="1" selected="0">
            <x v="31"/>
          </reference>
          <reference field="3" count="1">
            <x v="43"/>
          </reference>
          <reference field="8" count="1" selected="0">
            <x v="0"/>
          </reference>
        </references>
      </pivotArea>
    </format>
    <format dxfId="469">
      <pivotArea outline="0" collapsedLevelsAreSubtotals="1" fieldPosition="0">
        <references count="3">
          <reference field="2" count="3" selected="0">
            <x v="22"/>
            <x v="49"/>
            <x v="58"/>
          </reference>
          <reference field="3" count="3" selected="0">
            <x v="6"/>
            <x v="26"/>
            <x v="57"/>
          </reference>
          <reference field="8" count="1" selected="0">
            <x v="1"/>
          </reference>
        </references>
      </pivotArea>
    </format>
    <format dxfId="470">
      <pivotArea dataOnly="0" labelOnly="1" fieldPosition="0">
        <references count="1">
          <reference field="8" count="1">
            <x v="1"/>
          </reference>
        </references>
      </pivotArea>
    </format>
    <format dxfId="471">
      <pivotArea dataOnly="0" labelOnly="1" fieldPosition="0">
        <references count="2">
          <reference field="2" count="3">
            <x v="22"/>
            <x v="49"/>
            <x v="58"/>
          </reference>
          <reference field="8" count="1" selected="0">
            <x v="1"/>
          </reference>
        </references>
      </pivotArea>
    </format>
    <format dxfId="472">
      <pivotArea dataOnly="0" labelOnly="1" fieldPosition="0">
        <references count="3">
          <reference field="2" count="1" selected="0">
            <x v="22"/>
          </reference>
          <reference field="3" count="1">
            <x v="26"/>
          </reference>
          <reference field="8" count="1" selected="0">
            <x v="1"/>
          </reference>
        </references>
      </pivotArea>
    </format>
    <format dxfId="473">
      <pivotArea dataOnly="0" labelOnly="1" fieldPosition="0">
        <references count="3">
          <reference field="2" count="1" selected="0">
            <x v="49"/>
          </reference>
          <reference field="3" count="1">
            <x v="6"/>
          </reference>
          <reference field="8" count="1" selected="0">
            <x v="1"/>
          </reference>
        </references>
      </pivotArea>
    </format>
    <format dxfId="474">
      <pivotArea dataOnly="0" labelOnly="1" fieldPosition="0">
        <references count="3">
          <reference field="2" count="1" selected="0">
            <x v="58"/>
          </reference>
          <reference field="3" count="1">
            <x v="57"/>
          </reference>
          <reference field="8" count="1" selected="0">
            <x v="1"/>
          </reference>
        </references>
      </pivotArea>
    </format>
    <format dxfId="475">
      <pivotArea outline="0" collapsedLevelsAreSubtotals="1" fieldPosition="0">
        <references count="3">
          <reference field="2" count="8" selected="0">
            <x v="8"/>
            <x v="11"/>
            <x v="14"/>
            <x v="23"/>
            <x v="42"/>
            <x v="45"/>
            <x v="62"/>
            <x v="63"/>
          </reference>
          <reference field="3" count="8" selected="0">
            <x v="12"/>
            <x v="14"/>
            <x v="16"/>
            <x v="22"/>
            <x v="37"/>
            <x v="44"/>
            <x v="61"/>
            <x v="63"/>
          </reference>
          <reference field="8" count="1" selected="0">
            <x v="2"/>
          </reference>
        </references>
      </pivotArea>
    </format>
    <format dxfId="476">
      <pivotArea dataOnly="0" labelOnly="1" fieldPosition="0">
        <references count="1">
          <reference field="8" count="1">
            <x v="2"/>
          </reference>
        </references>
      </pivotArea>
    </format>
    <format dxfId="477">
      <pivotArea dataOnly="0" labelOnly="1" fieldPosition="0">
        <references count="2">
          <reference field="2" count="8">
            <x v="8"/>
            <x v="11"/>
            <x v="14"/>
            <x v="23"/>
            <x v="42"/>
            <x v="45"/>
            <x v="62"/>
            <x v="63"/>
          </reference>
          <reference field="8" count="1" selected="0">
            <x v="2"/>
          </reference>
        </references>
      </pivotArea>
    </format>
    <format dxfId="478">
      <pivotArea dataOnly="0" labelOnly="1" fieldPosition="0">
        <references count="3">
          <reference field="2" count="1" selected="0">
            <x v="11"/>
          </reference>
          <reference field="3" count="1">
            <x v="14"/>
          </reference>
          <reference field="8" count="1" selected="0">
            <x v="2"/>
          </reference>
        </references>
      </pivotArea>
    </format>
    <format dxfId="479">
      <pivotArea outline="0" collapsedLevelsAreSubtotals="1" fieldPosition="0">
        <references count="3">
          <reference field="2" count="3" selected="0">
            <x v="0"/>
            <x v="10"/>
            <x v="36"/>
          </reference>
          <reference field="3" count="3" selected="0">
            <x v="2"/>
            <x v="7"/>
            <x v="29"/>
          </reference>
          <reference field="8" count="1" selected="0">
            <x v="3"/>
          </reference>
        </references>
      </pivotArea>
    </format>
    <format dxfId="480">
      <pivotArea dataOnly="0" labelOnly="1" fieldPosition="0">
        <references count="1">
          <reference field="8" count="1">
            <x v="3"/>
          </reference>
        </references>
      </pivotArea>
    </format>
    <format dxfId="481">
      <pivotArea dataOnly="0" labelOnly="1" fieldPosition="0">
        <references count="2">
          <reference field="2" count="3">
            <x v="0"/>
            <x v="10"/>
            <x v="36"/>
          </reference>
          <reference field="8" count="1" selected="0">
            <x v="3"/>
          </reference>
        </references>
      </pivotArea>
    </format>
    <format dxfId="482">
      <pivotArea dataOnly="0" labelOnly="1" fieldPosition="0">
        <references count="3">
          <reference field="2" count="1" selected="0">
            <x v="0"/>
          </reference>
          <reference field="3" count="1">
            <x v="7"/>
          </reference>
          <reference field="8" count="1" selected="0">
            <x v="3"/>
          </reference>
        </references>
      </pivotArea>
    </format>
    <format dxfId="483">
      <pivotArea dataOnly="0" labelOnly="1" fieldPosition="0">
        <references count="3">
          <reference field="2" count="1" selected="0">
            <x v="10"/>
          </reference>
          <reference field="3" count="1">
            <x v="2"/>
          </reference>
          <reference field="8" count="1" selected="0">
            <x v="3"/>
          </reference>
        </references>
      </pivotArea>
    </format>
    <format dxfId="484">
      <pivotArea dataOnly="0" labelOnly="1" fieldPosition="0">
        <references count="3">
          <reference field="2" count="1" selected="0">
            <x v="36"/>
          </reference>
          <reference field="3" count="1">
            <x v="29"/>
          </reference>
          <reference field="8" count="1" selected="0">
            <x v="3"/>
          </reference>
        </references>
      </pivotArea>
    </format>
    <format dxfId="485">
      <pivotArea outline="0" collapsedLevelsAreSubtotals="1" fieldPosition="0">
        <references count="3">
          <reference field="2" count="2" selected="0">
            <x v="34"/>
            <x v="59"/>
          </reference>
          <reference field="3" count="2" selected="0">
            <x v="39"/>
            <x v="60"/>
          </reference>
          <reference field="8" count="1" selected="0">
            <x v="5"/>
          </reference>
        </references>
      </pivotArea>
    </format>
    <format dxfId="486">
      <pivotArea dataOnly="0" labelOnly="1" fieldPosition="0">
        <references count="1">
          <reference field="8" count="1">
            <x v="5"/>
          </reference>
        </references>
      </pivotArea>
    </format>
    <format dxfId="487">
      <pivotArea dataOnly="0" labelOnly="1" fieldPosition="0">
        <references count="2">
          <reference field="2" count="2">
            <x v="34"/>
            <x v="59"/>
          </reference>
          <reference field="8" count="1" selected="0">
            <x v="5"/>
          </reference>
        </references>
      </pivotArea>
    </format>
    <format dxfId="488">
      <pivotArea dataOnly="0" labelOnly="1" fieldPosition="0">
        <references count="3">
          <reference field="2" count="1" selected="0">
            <x v="34"/>
          </reference>
          <reference field="3" count="1">
            <x v="39"/>
          </reference>
          <reference field="8" count="1" selected="0">
            <x v="5"/>
          </reference>
        </references>
      </pivotArea>
    </format>
    <format dxfId="489">
      <pivotArea dataOnly="0" labelOnly="1" fieldPosition="0">
        <references count="3">
          <reference field="2" count="1" selected="0">
            <x v="59"/>
          </reference>
          <reference field="3" count="1">
            <x v="60"/>
          </reference>
          <reference field="8" count="1" selected="0">
            <x v="5"/>
          </reference>
        </references>
      </pivotArea>
    </format>
    <format dxfId="490">
      <pivotArea outline="0" collapsedLevelsAreSubtotals="1" fieldPosition="0">
        <references count="3">
          <reference field="2" count="5" selected="0">
            <x v="17"/>
            <x v="25"/>
            <x v="27"/>
            <x v="33"/>
            <x v="38"/>
          </reference>
          <reference field="3" count="5" selected="0">
            <x v="9"/>
            <x v="28"/>
            <x v="31"/>
            <x v="33"/>
            <x v="41"/>
          </reference>
          <reference field="8" count="1" selected="0">
            <x v="6"/>
          </reference>
        </references>
      </pivotArea>
    </format>
    <format dxfId="491">
      <pivotArea dataOnly="0" labelOnly="1" fieldPosition="0">
        <references count="1">
          <reference field="8" count="1">
            <x v="6"/>
          </reference>
        </references>
      </pivotArea>
    </format>
    <format dxfId="492">
      <pivotArea dataOnly="0" labelOnly="1" fieldPosition="0">
        <references count="2">
          <reference field="2" count="5">
            <x v="17"/>
            <x v="25"/>
            <x v="27"/>
            <x v="33"/>
            <x v="38"/>
          </reference>
          <reference field="8" count="1" selected="0">
            <x v="6"/>
          </reference>
        </references>
      </pivotArea>
    </format>
    <format dxfId="493">
      <pivotArea dataOnly="0" labelOnly="1" fieldPosition="0">
        <references count="3">
          <reference field="2" count="1" selected="0">
            <x v="17"/>
          </reference>
          <reference field="3" count="1">
            <x v="9"/>
          </reference>
          <reference field="8" count="1" selected="0">
            <x v="6"/>
          </reference>
        </references>
      </pivotArea>
    </format>
    <format dxfId="494">
      <pivotArea dataOnly="0" labelOnly="1" fieldPosition="0">
        <references count="3">
          <reference field="2" count="1" selected="0">
            <x v="25"/>
          </reference>
          <reference field="3" count="1">
            <x v="33"/>
          </reference>
          <reference field="8" count="1" selected="0">
            <x v="6"/>
          </reference>
        </references>
      </pivotArea>
    </format>
    <format dxfId="495">
      <pivotArea dataOnly="0" labelOnly="1" fieldPosition="0">
        <references count="3">
          <reference field="2" count="1" selected="0">
            <x v="27"/>
          </reference>
          <reference field="3" count="1">
            <x v="31"/>
          </reference>
          <reference field="8" count="1" selected="0">
            <x v="6"/>
          </reference>
        </references>
      </pivotArea>
    </format>
    <format dxfId="496">
      <pivotArea dataOnly="0" labelOnly="1" fieldPosition="0">
        <references count="3">
          <reference field="2" count="1" selected="0">
            <x v="33"/>
          </reference>
          <reference field="3" count="1">
            <x v="41"/>
          </reference>
          <reference field="8" count="1" selected="0">
            <x v="6"/>
          </reference>
        </references>
      </pivotArea>
    </format>
    <format dxfId="497">
      <pivotArea dataOnly="0" labelOnly="1" fieldPosition="0">
        <references count="3">
          <reference field="2" count="1" selected="0">
            <x v="38"/>
          </reference>
          <reference field="3" count="1">
            <x v="28"/>
          </reference>
          <reference field="8" count="1" selected="0">
            <x v="6"/>
          </reference>
        </references>
      </pivotArea>
    </format>
    <format dxfId="498">
      <pivotArea grandRow="1" outline="0" collapsedLevelsAreSubtotals="1" fieldPosition="0"/>
    </format>
    <format dxfId="499">
      <pivotArea dataOnly="0" labelOnly="1" grandRow="1" outline="0" fieldPosition="0"/>
    </format>
    <format dxfId="500">
      <pivotArea outline="0" collapsedLevelsAreSubtotals="1" fieldPosition="0">
        <references count="3">
          <reference field="2" count="9" selected="0">
            <x v="3"/>
            <x v="8"/>
            <x v="14"/>
            <x v="23"/>
            <x v="42"/>
            <x v="45"/>
            <x v="62"/>
            <x v="63"/>
            <x v="65"/>
          </reference>
          <reference field="3" count="9" selected="0">
            <x v="4"/>
            <x v="12"/>
            <x v="16"/>
            <x v="22"/>
            <x v="37"/>
            <x v="44"/>
            <x v="61"/>
            <x v="63"/>
            <x v="64"/>
          </reference>
          <reference field="8" count="1" selected="0">
            <x v="2"/>
          </reference>
        </references>
      </pivotArea>
    </format>
    <format dxfId="501">
      <pivotArea dataOnly="0" labelOnly="1" fieldPosition="0">
        <references count="2">
          <reference field="2" count="9">
            <x v="3"/>
            <x v="8"/>
            <x v="14"/>
            <x v="23"/>
            <x v="42"/>
            <x v="45"/>
            <x v="62"/>
            <x v="63"/>
            <x v="65"/>
          </reference>
          <reference field="8" count="1" selected="0">
            <x v="2"/>
          </reference>
        </references>
      </pivotArea>
    </format>
    <format dxfId="502">
      <pivotArea dataOnly="0" labelOnly="1" fieldPosition="0">
        <references count="3">
          <reference field="2" count="1" selected="0">
            <x v="3"/>
          </reference>
          <reference field="3" count="1">
            <x v="4"/>
          </reference>
          <reference field="8" count="1" selected="0">
            <x v="2"/>
          </reference>
        </references>
      </pivotArea>
    </format>
    <format dxfId="503">
      <pivotArea dataOnly="0" labelOnly="1" fieldPosition="0">
        <references count="3">
          <reference field="2" count="1" selected="0">
            <x v="8"/>
          </reference>
          <reference field="3" count="1">
            <x v="12"/>
          </reference>
          <reference field="8" count="1" selected="0">
            <x v="2"/>
          </reference>
        </references>
      </pivotArea>
    </format>
    <format dxfId="504">
      <pivotArea dataOnly="0" labelOnly="1" fieldPosition="0">
        <references count="3">
          <reference field="2" count="1" selected="0">
            <x v="14"/>
          </reference>
          <reference field="3" count="1">
            <x v="16"/>
          </reference>
          <reference field="8" count="1" selected="0">
            <x v="2"/>
          </reference>
        </references>
      </pivotArea>
    </format>
    <format dxfId="505">
      <pivotArea dataOnly="0" labelOnly="1" fieldPosition="0">
        <references count="3">
          <reference field="2" count="1" selected="0">
            <x v="23"/>
          </reference>
          <reference field="3" count="1">
            <x v="22"/>
          </reference>
          <reference field="8" count="1" selected="0">
            <x v="2"/>
          </reference>
        </references>
      </pivotArea>
    </format>
    <format dxfId="506">
      <pivotArea dataOnly="0" labelOnly="1" fieldPosition="0">
        <references count="3">
          <reference field="2" count="1" selected="0">
            <x v="42"/>
          </reference>
          <reference field="3" count="1">
            <x v="37"/>
          </reference>
          <reference field="8" count="1" selected="0">
            <x v="2"/>
          </reference>
        </references>
      </pivotArea>
    </format>
    <format dxfId="507">
      <pivotArea dataOnly="0" labelOnly="1" fieldPosition="0">
        <references count="3">
          <reference field="2" count="1" selected="0">
            <x v="45"/>
          </reference>
          <reference field="3" count="1">
            <x v="44"/>
          </reference>
          <reference field="8" count="1" selected="0">
            <x v="2"/>
          </reference>
        </references>
      </pivotArea>
    </format>
    <format dxfId="508">
      <pivotArea dataOnly="0" labelOnly="1" fieldPosition="0">
        <references count="3">
          <reference field="2" count="1" selected="0">
            <x v="62"/>
          </reference>
          <reference field="3" count="1">
            <x v="61"/>
          </reference>
          <reference field="8" count="1" selected="0">
            <x v="2"/>
          </reference>
        </references>
      </pivotArea>
    </format>
    <format dxfId="509">
      <pivotArea dataOnly="0" labelOnly="1" fieldPosition="0">
        <references count="3">
          <reference field="2" count="1" selected="0">
            <x v="63"/>
          </reference>
          <reference field="3" count="1">
            <x v="63"/>
          </reference>
          <reference field="8" count="1" selected="0">
            <x v="2"/>
          </reference>
        </references>
      </pivotArea>
    </format>
    <format dxfId="510">
      <pivotArea dataOnly="0" labelOnly="1" fieldPosition="0">
        <references count="3">
          <reference field="2" count="1" selected="0">
            <x v="65"/>
          </reference>
          <reference field="3" count="1">
            <x v="64"/>
          </reference>
          <reference field="8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808B686-3F61-49DA-943C-8F1CA0A13239}" name="PivotTable19" cacheId="19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1">
  <location ref="A51:B57" firstHeaderRow="1" firstDataRow="1" firstDataCol="1" rowPageCount="1" colPageCount="1"/>
  <pivotFields count="9">
    <pivotField showAll="0"/>
    <pivotField axis="axisPage" multipleItemSelectionAllowed="1" showAll="0">
      <items count="9">
        <item x="0"/>
        <item h="1" x="1"/>
        <item h="1" x="2"/>
        <item h="1" x="3"/>
        <item h="1" x="4"/>
        <item h="1" x="5"/>
        <item h="1" x="6"/>
        <item h="1" x="7"/>
        <item t="default"/>
      </items>
    </pivotField>
    <pivotField showAll="0"/>
    <pivotField showAll="0"/>
    <pivotField showAll="0"/>
    <pivotField numFmtId="4" showAll="0"/>
    <pivotField numFmtId="4" showAll="0"/>
    <pivotField dataField="1" numFmtId="43" showAll="0"/>
    <pivotField axis="axisRow" showAll="0">
      <items count="8">
        <item x="3"/>
        <item x="5"/>
        <item x="0"/>
        <item x="2"/>
        <item x="4"/>
        <item x="6"/>
        <item x="1"/>
        <item t="default"/>
      </items>
    </pivotField>
  </pivotFields>
  <rowFields count="1">
    <field x="8"/>
  </rowFields>
  <rowItems count="6">
    <i>
      <x/>
    </i>
    <i>
      <x v="2"/>
    </i>
    <i>
      <x v="3"/>
    </i>
    <i>
      <x v="4"/>
    </i>
    <i>
      <x v="6"/>
    </i>
    <i t="grand">
      <x/>
    </i>
  </rowItems>
  <colItems count="1">
    <i/>
  </colItems>
  <pageFields count="1">
    <pageField fld="1" hier="-1"/>
  </pageFields>
  <dataFields count="1">
    <dataField name="Sum of % Weighting" fld="7" baseField="0" baseItem="0" numFmtId="43"/>
  </dataFields>
  <formats count="1">
    <format dxfId="144">
      <pivotArea outline="0" collapsedLevelsAreSubtotals="1" fieldPosition="0"/>
    </format>
  </formats>
  <chartFormats count="58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3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5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3" format="16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3" format="17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3" format="18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3" format="19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3" format="20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5" format="16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5" format="17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5" format="18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5" format="19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5" format="20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9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15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9" format="16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9" format="17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9" format="18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9" format="19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9" format="20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12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15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12" format="16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12" format="17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12" format="18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12" format="19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12" format="20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14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15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14" format="16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14" format="17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14" format="18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14" format="19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14" format="20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1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15" format="2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15" format="3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17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13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17" format="14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17" format="15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17" format="16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17" format="17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17" format="18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17" format="19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18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8" format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18" format="2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18" format="3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18" format="4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18" format="5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8646C16-218D-45AC-B492-24A8C5B0EDAD}" name="PivotTable13" cacheId="18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Asset Class">
  <location ref="A5:D44" firstHeaderRow="1" firstDataRow="1" firstDataCol="3" rowPageCount="1" colPageCount="1"/>
  <pivotFields count="9">
    <pivotField showAll="0"/>
    <pivotField axis="axisPage" multipleItemSelectionAllowed="1" showAll="0">
      <items count="9">
        <item h="1" x="0"/>
        <item h="1" x="1"/>
        <item h="1" x="2"/>
        <item h="1" x="3"/>
        <item h="1" x="4"/>
        <item x="5"/>
        <item h="1" x="6"/>
        <item h="1" x="7"/>
        <item t="default"/>
      </items>
    </pivotField>
    <pivotField axis="axisRow" outline="0" showAll="0" defaultSubtotal="0">
      <items count="66">
        <item x="56"/>
        <item x="0"/>
        <item x="43"/>
        <item x="11"/>
        <item x="42"/>
        <item x="33"/>
        <item x="15"/>
        <item x="59"/>
        <item x="10"/>
        <item x="39"/>
        <item x="2"/>
        <item x="12"/>
        <item x="44"/>
        <item x="63"/>
        <item x="31"/>
        <item x="65"/>
        <item x="40"/>
        <item x="28"/>
        <item x="32"/>
        <item x="49"/>
        <item x="6"/>
        <item x="9"/>
        <item x="57"/>
        <item x="29"/>
        <item x="54"/>
        <item x="13"/>
        <item x="64"/>
        <item x="14"/>
        <item x="23"/>
        <item x="38"/>
        <item x="27"/>
        <item x="3"/>
        <item x="26"/>
        <item x="19"/>
        <item x="58"/>
        <item x="48"/>
        <item x="61"/>
        <item x="34"/>
        <item x="8"/>
        <item x="16"/>
        <item x="24"/>
        <item x="50"/>
        <item x="20"/>
        <item x="1"/>
        <item x="37"/>
        <item x="17"/>
        <item x="36"/>
        <item x="41"/>
        <item x="25"/>
        <item x="62"/>
        <item x="5"/>
        <item x="53"/>
        <item x="18"/>
        <item x="51"/>
        <item x="45"/>
        <item x="52"/>
        <item x="35"/>
        <item x="47"/>
        <item x="55"/>
        <item x="60"/>
        <item x="4"/>
        <item x="7"/>
        <item x="21"/>
        <item x="22"/>
        <item x="46"/>
        <item x="30"/>
      </items>
    </pivotField>
    <pivotField axis="axisRow" showAll="0">
      <items count="67">
        <item x="0"/>
        <item x="43"/>
        <item x="2"/>
        <item x="42"/>
        <item x="11"/>
        <item x="33"/>
        <item x="62"/>
        <item x="56"/>
        <item x="63"/>
        <item x="28"/>
        <item x="6"/>
        <item x="15"/>
        <item x="10"/>
        <item x="39"/>
        <item x="12"/>
        <item x="44"/>
        <item x="31"/>
        <item x="40"/>
        <item x="49"/>
        <item x="32"/>
        <item x="9"/>
        <item x="38"/>
        <item x="29"/>
        <item x="34"/>
        <item x="48"/>
        <item x="64"/>
        <item x="57"/>
        <item x="59"/>
        <item x="8"/>
        <item x="61"/>
        <item x="54"/>
        <item x="14"/>
        <item x="23"/>
        <item x="13"/>
        <item x="24"/>
        <item x="16"/>
        <item x="50"/>
        <item x="20"/>
        <item x="27"/>
        <item x="58"/>
        <item x="26"/>
        <item x="19"/>
        <item x="1"/>
        <item x="3"/>
        <item x="17"/>
        <item x="36"/>
        <item x="41"/>
        <item x="25"/>
        <item x="5"/>
        <item x="18"/>
        <item x="53"/>
        <item x="45"/>
        <item x="51"/>
        <item x="65"/>
        <item x="35"/>
        <item x="52"/>
        <item x="47"/>
        <item x="55"/>
        <item x="7"/>
        <item x="4"/>
        <item x="60"/>
        <item x="21"/>
        <item x="46"/>
        <item x="22"/>
        <item x="30"/>
        <item x="37"/>
        <item t="default"/>
      </items>
    </pivotField>
    <pivotField showAll="0"/>
    <pivotField numFmtId="4" showAll="0"/>
    <pivotField numFmtId="4" showAll="0"/>
    <pivotField dataField="1" numFmtId="43" showAll="0"/>
    <pivotField axis="axisRow" outline="0" showAll="0">
      <items count="8">
        <item x="3"/>
        <item x="5"/>
        <item x="0"/>
        <item x="2"/>
        <item x="4"/>
        <item x="6"/>
        <item x="1"/>
        <item t="default"/>
      </items>
    </pivotField>
  </pivotFields>
  <rowFields count="3">
    <field x="8"/>
    <field x="2"/>
    <field x="3"/>
  </rowFields>
  <rowItems count="39">
    <i>
      <x/>
      <x v="31"/>
      <x v="43"/>
    </i>
    <i t="default">
      <x/>
    </i>
    <i>
      <x v="1"/>
      <x v="22"/>
      <x v="26"/>
    </i>
    <i r="1">
      <x v="58"/>
      <x v="57"/>
    </i>
    <i t="default">
      <x v="1"/>
    </i>
    <i>
      <x v="2"/>
      <x v="1"/>
      <x/>
    </i>
    <i r="1">
      <x v="3"/>
      <x v="4"/>
    </i>
    <i r="1">
      <x v="8"/>
      <x v="12"/>
    </i>
    <i r="1">
      <x v="14"/>
      <x v="16"/>
    </i>
    <i r="1">
      <x v="23"/>
      <x v="22"/>
    </i>
    <i r="1">
      <x v="30"/>
      <x v="38"/>
    </i>
    <i r="1">
      <x v="42"/>
      <x v="37"/>
    </i>
    <i r="1">
      <x v="45"/>
      <x v="44"/>
    </i>
    <i r="1">
      <x v="52"/>
      <x v="49"/>
    </i>
    <i r="1">
      <x v="62"/>
      <x v="61"/>
    </i>
    <i r="1">
      <x v="63"/>
      <x v="63"/>
    </i>
    <i r="1">
      <x v="65"/>
      <x v="64"/>
    </i>
    <i t="default">
      <x v="2"/>
    </i>
    <i>
      <x v="3"/>
      <x v="7"/>
      <x v="27"/>
    </i>
    <i r="1">
      <x v="10"/>
      <x v="2"/>
    </i>
    <i t="default">
      <x v="3"/>
    </i>
    <i>
      <x v="4"/>
      <x v="21"/>
      <x v="20"/>
    </i>
    <i t="default">
      <x v="4"/>
    </i>
    <i>
      <x v="5"/>
      <x v="34"/>
      <x v="39"/>
    </i>
    <i t="default">
      <x v="5"/>
    </i>
    <i>
      <x v="6"/>
      <x v="17"/>
      <x v="9"/>
    </i>
    <i r="1">
      <x v="20"/>
      <x v="10"/>
    </i>
    <i r="1">
      <x v="24"/>
      <x v="30"/>
    </i>
    <i r="1">
      <x v="25"/>
      <x v="33"/>
    </i>
    <i r="1">
      <x v="27"/>
      <x v="31"/>
    </i>
    <i r="1">
      <x v="28"/>
      <x v="32"/>
    </i>
    <i r="1">
      <x v="33"/>
      <x v="41"/>
    </i>
    <i r="1">
      <x v="38"/>
      <x v="28"/>
    </i>
    <i r="1">
      <x v="40"/>
      <x v="34"/>
    </i>
    <i r="1">
      <x v="43"/>
      <x v="42"/>
    </i>
    <i r="1">
      <x v="60"/>
      <x v="59"/>
    </i>
    <i r="1">
      <x v="61"/>
      <x v="58"/>
    </i>
    <i t="default">
      <x v="6"/>
    </i>
    <i t="grand">
      <x/>
    </i>
  </rowItems>
  <colItems count="1">
    <i/>
  </colItems>
  <pageFields count="1">
    <pageField fld="1" hier="-1"/>
  </pageFields>
  <dataFields count="1">
    <dataField name="Sum of % Weighting" fld="7" baseField="0" baseItem="0"/>
  </dataFields>
  <formats count="89">
    <format dxfId="217">
      <pivotArea type="all" dataOnly="0" outline="0" fieldPosition="0"/>
    </format>
    <format dxfId="218">
      <pivotArea outline="0" collapsedLevelsAreSubtotals="1" fieldPosition="0"/>
    </format>
    <format dxfId="219">
      <pivotArea dataOnly="0" labelOnly="1" fieldPosition="0">
        <references count="1">
          <reference field="8" count="0"/>
        </references>
      </pivotArea>
    </format>
    <format dxfId="220">
      <pivotArea dataOnly="0" labelOnly="1" fieldPosition="0">
        <references count="1">
          <reference field="8" count="0" defaultSubtotal="1"/>
        </references>
      </pivotArea>
    </format>
    <format dxfId="221">
      <pivotArea field="8" type="button" dataOnly="0" labelOnly="1" outline="0" axis="axisRow" fieldPosition="0"/>
    </format>
    <format dxfId="222">
      <pivotArea field="2" type="button" dataOnly="0" labelOnly="1" outline="0" axis="axisRow" fieldPosition="1"/>
    </format>
    <format dxfId="223">
      <pivotArea field="3" type="button" dataOnly="0" labelOnly="1" outline="0" axis="axisRow" fieldPosition="2"/>
    </format>
    <format dxfId="224">
      <pivotArea dataOnly="0" labelOnly="1" outline="0" axis="axisValues" fieldPosition="0"/>
    </format>
    <format dxfId="225">
      <pivotArea grandRow="1" outline="0" collapsedLevelsAreSubtotals="1" fieldPosition="0"/>
    </format>
    <format dxfId="226">
      <pivotArea dataOnly="0" labelOnly="1" grandRow="1" outline="0" fieldPosition="0"/>
    </format>
    <format dxfId="227">
      <pivotArea collapsedLevelsAreSubtotals="1" fieldPosition="0">
        <references count="3">
          <reference field="2" count="1" selected="0">
            <x v="31"/>
          </reference>
          <reference field="3" count="1">
            <x v="43"/>
          </reference>
          <reference field="8" count="1" selected="0">
            <x v="0"/>
          </reference>
        </references>
      </pivotArea>
    </format>
    <format dxfId="228">
      <pivotArea dataOnly="0" labelOnly="1" fieldPosition="0">
        <references count="1">
          <reference field="8" count="1">
            <x v="0"/>
          </reference>
        </references>
      </pivotArea>
    </format>
    <format dxfId="229">
      <pivotArea dataOnly="0" labelOnly="1" fieldPosition="0">
        <references count="2">
          <reference field="2" count="1">
            <x v="31"/>
          </reference>
          <reference field="8" count="1" selected="0">
            <x v="0"/>
          </reference>
        </references>
      </pivotArea>
    </format>
    <format dxfId="230">
      <pivotArea dataOnly="0" labelOnly="1" fieldPosition="0">
        <references count="3">
          <reference field="2" count="1" selected="0">
            <x v="31"/>
          </reference>
          <reference field="3" count="1">
            <x v="43"/>
          </reference>
          <reference field="8" count="1" selected="0">
            <x v="0"/>
          </reference>
        </references>
      </pivotArea>
    </format>
    <format dxfId="231">
      <pivotArea collapsedLevelsAreSubtotals="1" fieldPosition="0">
        <references count="3">
          <reference field="2" count="1" selected="0">
            <x v="22"/>
          </reference>
          <reference field="3" count="1">
            <x v="26"/>
          </reference>
          <reference field="8" count="1" selected="0">
            <x v="1"/>
          </reference>
        </references>
      </pivotArea>
    </format>
    <format dxfId="232">
      <pivotArea collapsedLevelsAreSubtotals="1" fieldPosition="0">
        <references count="3">
          <reference field="2" count="1" selected="0">
            <x v="58"/>
          </reference>
          <reference field="3" count="1">
            <x v="57"/>
          </reference>
          <reference field="8" count="1" selected="0">
            <x v="1"/>
          </reference>
        </references>
      </pivotArea>
    </format>
    <format dxfId="233">
      <pivotArea dataOnly="0" labelOnly="1" fieldPosition="0">
        <references count="1">
          <reference field="8" count="1">
            <x v="1"/>
          </reference>
        </references>
      </pivotArea>
    </format>
    <format dxfId="234">
      <pivotArea dataOnly="0" labelOnly="1" fieldPosition="0">
        <references count="2">
          <reference field="2" count="2">
            <x v="22"/>
            <x v="58"/>
          </reference>
          <reference field="8" count="1" selected="0">
            <x v="1"/>
          </reference>
        </references>
      </pivotArea>
    </format>
    <format dxfId="235">
      <pivotArea dataOnly="0" labelOnly="1" fieldPosition="0">
        <references count="3">
          <reference field="2" count="1" selected="0">
            <x v="22"/>
          </reference>
          <reference field="3" count="1">
            <x v="26"/>
          </reference>
          <reference field="8" count="1" selected="0">
            <x v="1"/>
          </reference>
        </references>
      </pivotArea>
    </format>
    <format dxfId="236">
      <pivotArea dataOnly="0" labelOnly="1" fieldPosition="0">
        <references count="3">
          <reference field="2" count="1" selected="0">
            <x v="58"/>
          </reference>
          <reference field="3" count="1">
            <x v="57"/>
          </reference>
          <reference field="8" count="1" selected="0">
            <x v="1"/>
          </reference>
        </references>
      </pivotArea>
    </format>
    <format dxfId="237">
      <pivotArea collapsedLevelsAreSubtotals="1" fieldPosition="0">
        <references count="3">
          <reference field="2" count="1" selected="0">
            <x v="1"/>
          </reference>
          <reference field="3" count="1">
            <x v="0"/>
          </reference>
          <reference field="8" count="1" selected="0">
            <x v="2"/>
          </reference>
        </references>
      </pivotArea>
    </format>
    <format dxfId="238">
      <pivotArea collapsedLevelsAreSubtotals="1" fieldPosition="0">
        <references count="3">
          <reference field="2" count="1" selected="0">
            <x v="11"/>
          </reference>
          <reference field="3" count="1">
            <x v="14"/>
          </reference>
          <reference field="8" count="1" selected="0">
            <x v="2"/>
          </reference>
        </references>
      </pivotArea>
    </format>
    <format dxfId="239">
      <pivotArea dataOnly="0" labelOnly="1" fieldPosition="0">
        <references count="1">
          <reference field="8" count="1">
            <x v="2"/>
          </reference>
        </references>
      </pivotArea>
    </format>
    <format dxfId="240">
      <pivotArea dataOnly="0" labelOnly="1" fieldPosition="0">
        <references count="2">
          <reference field="2" count="11">
            <x v="1"/>
            <x v="8"/>
            <x v="11"/>
            <x v="14"/>
            <x v="23"/>
            <x v="30"/>
            <x v="42"/>
            <x v="45"/>
            <x v="52"/>
            <x v="62"/>
            <x v="63"/>
          </reference>
          <reference field="8" count="1" selected="0">
            <x v="2"/>
          </reference>
        </references>
      </pivotArea>
    </format>
    <format dxfId="241">
      <pivotArea dataOnly="0" labelOnly="1" fieldPosition="0">
        <references count="3">
          <reference field="2" count="1" selected="0">
            <x v="1"/>
          </reference>
          <reference field="3" count="1">
            <x v="0"/>
          </reference>
          <reference field="8" count="1" selected="0">
            <x v="2"/>
          </reference>
        </references>
      </pivotArea>
    </format>
    <format dxfId="242">
      <pivotArea dataOnly="0" labelOnly="1" fieldPosition="0">
        <references count="3">
          <reference field="2" count="1" selected="0">
            <x v="11"/>
          </reference>
          <reference field="3" count="1">
            <x v="14"/>
          </reference>
          <reference field="8" count="1" selected="0">
            <x v="2"/>
          </reference>
        </references>
      </pivotArea>
    </format>
    <format dxfId="243">
      <pivotArea collapsedLevelsAreSubtotals="1" fieldPosition="0">
        <references count="3">
          <reference field="2" count="1" selected="0">
            <x v="7"/>
          </reference>
          <reference field="3" count="1">
            <x v="27"/>
          </reference>
          <reference field="8" count="1" selected="0">
            <x v="3"/>
          </reference>
        </references>
      </pivotArea>
    </format>
    <format dxfId="244">
      <pivotArea collapsedLevelsAreSubtotals="1" fieldPosition="0">
        <references count="3">
          <reference field="2" count="1" selected="0">
            <x v="10"/>
          </reference>
          <reference field="3" count="1">
            <x v="2"/>
          </reference>
          <reference field="8" count="1" selected="0">
            <x v="3"/>
          </reference>
        </references>
      </pivotArea>
    </format>
    <format dxfId="245">
      <pivotArea dataOnly="0" labelOnly="1" fieldPosition="0">
        <references count="1">
          <reference field="8" count="1">
            <x v="3"/>
          </reference>
        </references>
      </pivotArea>
    </format>
    <format dxfId="246">
      <pivotArea dataOnly="0" labelOnly="1" fieldPosition="0">
        <references count="2">
          <reference field="2" count="2">
            <x v="7"/>
            <x v="10"/>
          </reference>
          <reference field="8" count="1" selected="0">
            <x v="3"/>
          </reference>
        </references>
      </pivotArea>
    </format>
    <format dxfId="247">
      <pivotArea dataOnly="0" labelOnly="1" fieldPosition="0">
        <references count="3">
          <reference field="2" count="1" selected="0">
            <x v="7"/>
          </reference>
          <reference field="3" count="1">
            <x v="27"/>
          </reference>
          <reference field="8" count="1" selected="0">
            <x v="3"/>
          </reference>
        </references>
      </pivotArea>
    </format>
    <format dxfId="248">
      <pivotArea dataOnly="0" labelOnly="1" fieldPosition="0">
        <references count="3">
          <reference field="2" count="1" selected="0">
            <x v="10"/>
          </reference>
          <reference field="3" count="1">
            <x v="2"/>
          </reference>
          <reference field="8" count="1" selected="0">
            <x v="3"/>
          </reference>
        </references>
      </pivotArea>
    </format>
    <format dxfId="249">
      <pivotArea collapsedLevelsAreSubtotals="1" fieldPosition="0">
        <references count="3">
          <reference field="2" count="1" selected="0">
            <x v="21"/>
          </reference>
          <reference field="3" count="1">
            <x v="20"/>
          </reference>
          <reference field="8" count="1" selected="0">
            <x v="4"/>
          </reference>
        </references>
      </pivotArea>
    </format>
    <format dxfId="250">
      <pivotArea dataOnly="0" labelOnly="1" fieldPosition="0">
        <references count="1">
          <reference field="8" count="1">
            <x v="4"/>
          </reference>
        </references>
      </pivotArea>
    </format>
    <format dxfId="251">
      <pivotArea dataOnly="0" labelOnly="1" fieldPosition="0">
        <references count="2">
          <reference field="2" count="1">
            <x v="21"/>
          </reference>
          <reference field="8" count="1" selected="0">
            <x v="4"/>
          </reference>
        </references>
      </pivotArea>
    </format>
    <format dxfId="252">
      <pivotArea dataOnly="0" labelOnly="1" fieldPosition="0">
        <references count="3">
          <reference field="2" count="1" selected="0">
            <x v="21"/>
          </reference>
          <reference field="3" count="1">
            <x v="20"/>
          </reference>
          <reference field="8" count="1" selected="0">
            <x v="4"/>
          </reference>
        </references>
      </pivotArea>
    </format>
    <format dxfId="253">
      <pivotArea collapsedLevelsAreSubtotals="1" fieldPosition="0">
        <references count="3">
          <reference field="2" count="1" selected="0">
            <x v="34"/>
          </reference>
          <reference field="3" count="1">
            <x v="39"/>
          </reference>
          <reference field="8" count="1" selected="0">
            <x v="5"/>
          </reference>
        </references>
      </pivotArea>
    </format>
    <format dxfId="254">
      <pivotArea dataOnly="0" labelOnly="1" fieldPosition="0">
        <references count="1">
          <reference field="8" count="1">
            <x v="5"/>
          </reference>
        </references>
      </pivotArea>
    </format>
    <format dxfId="255">
      <pivotArea dataOnly="0" labelOnly="1" fieldPosition="0">
        <references count="2">
          <reference field="2" count="1">
            <x v="34"/>
          </reference>
          <reference field="8" count="1" selected="0">
            <x v="5"/>
          </reference>
        </references>
      </pivotArea>
    </format>
    <format dxfId="256">
      <pivotArea dataOnly="0" labelOnly="1" fieldPosition="0">
        <references count="3">
          <reference field="2" count="1" selected="0">
            <x v="34"/>
          </reference>
          <reference field="3" count="1">
            <x v="39"/>
          </reference>
          <reference field="8" count="1" selected="0">
            <x v="5"/>
          </reference>
        </references>
      </pivotArea>
    </format>
    <format dxfId="257">
      <pivotArea collapsedLevelsAreSubtotals="1" fieldPosition="0">
        <references count="3">
          <reference field="2" count="1" selected="0">
            <x v="17"/>
          </reference>
          <reference field="3" count="1">
            <x v="9"/>
          </reference>
          <reference field="8" count="1" selected="0">
            <x v="6"/>
          </reference>
        </references>
      </pivotArea>
    </format>
    <format dxfId="258">
      <pivotArea collapsedLevelsAreSubtotals="1" fieldPosition="0">
        <references count="3">
          <reference field="2" count="1" selected="0">
            <x v="20"/>
          </reference>
          <reference field="3" count="1">
            <x v="10"/>
          </reference>
          <reference field="8" count="1" selected="0">
            <x v="6"/>
          </reference>
        </references>
      </pivotArea>
    </format>
    <format dxfId="259">
      <pivotArea collapsedLevelsAreSubtotals="1" fieldPosition="0">
        <references count="3">
          <reference field="2" count="1" selected="0">
            <x v="24"/>
          </reference>
          <reference field="3" count="1">
            <x v="30"/>
          </reference>
          <reference field="8" count="1" selected="0">
            <x v="6"/>
          </reference>
        </references>
      </pivotArea>
    </format>
    <format dxfId="260">
      <pivotArea collapsedLevelsAreSubtotals="1" fieldPosition="0">
        <references count="3">
          <reference field="2" count="1" selected="0">
            <x v="25"/>
          </reference>
          <reference field="3" count="1">
            <x v="33"/>
          </reference>
          <reference field="8" count="1" selected="0">
            <x v="6"/>
          </reference>
        </references>
      </pivotArea>
    </format>
    <format dxfId="261">
      <pivotArea collapsedLevelsAreSubtotals="1" fieldPosition="0">
        <references count="3">
          <reference field="2" count="1" selected="0">
            <x v="27"/>
          </reference>
          <reference field="3" count="1">
            <x v="31"/>
          </reference>
          <reference field="8" count="1" selected="0">
            <x v="6"/>
          </reference>
        </references>
      </pivotArea>
    </format>
    <format dxfId="262">
      <pivotArea collapsedLevelsAreSubtotals="1" fieldPosition="0">
        <references count="3">
          <reference field="2" count="1" selected="0">
            <x v="28"/>
          </reference>
          <reference field="3" count="1">
            <x v="32"/>
          </reference>
          <reference field="8" count="1" selected="0">
            <x v="6"/>
          </reference>
        </references>
      </pivotArea>
    </format>
    <format dxfId="263">
      <pivotArea collapsedLevelsAreSubtotals="1" fieldPosition="0">
        <references count="3">
          <reference field="2" count="1" selected="0">
            <x v="33"/>
          </reference>
          <reference field="3" count="1">
            <x v="41"/>
          </reference>
          <reference field="8" count="1" selected="0">
            <x v="6"/>
          </reference>
        </references>
      </pivotArea>
    </format>
    <format dxfId="264">
      <pivotArea collapsedLevelsAreSubtotals="1" fieldPosition="0">
        <references count="3">
          <reference field="2" count="1" selected="0">
            <x v="38"/>
          </reference>
          <reference field="3" count="1">
            <x v="28"/>
          </reference>
          <reference field="8" count="1" selected="0">
            <x v="6"/>
          </reference>
        </references>
      </pivotArea>
    </format>
    <format dxfId="265">
      <pivotArea collapsedLevelsAreSubtotals="1" fieldPosition="0">
        <references count="3">
          <reference field="2" count="1" selected="0">
            <x v="40"/>
          </reference>
          <reference field="3" count="1">
            <x v="34"/>
          </reference>
          <reference field="8" count="1" selected="0">
            <x v="6"/>
          </reference>
        </references>
      </pivotArea>
    </format>
    <format dxfId="266">
      <pivotArea collapsedLevelsAreSubtotals="1" fieldPosition="0">
        <references count="3">
          <reference field="2" count="1" selected="0">
            <x v="43"/>
          </reference>
          <reference field="3" count="1">
            <x v="42"/>
          </reference>
          <reference field="8" count="1" selected="0">
            <x v="6"/>
          </reference>
        </references>
      </pivotArea>
    </format>
    <format dxfId="267">
      <pivotArea collapsedLevelsAreSubtotals="1" fieldPosition="0">
        <references count="3">
          <reference field="2" count="1" selected="0">
            <x v="60"/>
          </reference>
          <reference field="3" count="1">
            <x v="59"/>
          </reference>
          <reference field="8" count="1" selected="0">
            <x v="6"/>
          </reference>
        </references>
      </pivotArea>
    </format>
    <format dxfId="268">
      <pivotArea collapsedLevelsAreSubtotals="1" fieldPosition="0">
        <references count="3">
          <reference field="2" count="1" selected="0">
            <x v="61"/>
          </reference>
          <reference field="3" count="1">
            <x v="58"/>
          </reference>
          <reference field="8" count="1" selected="0">
            <x v="6"/>
          </reference>
        </references>
      </pivotArea>
    </format>
    <format dxfId="269">
      <pivotArea dataOnly="0" labelOnly="1" fieldPosition="0">
        <references count="1">
          <reference field="8" count="1">
            <x v="6"/>
          </reference>
        </references>
      </pivotArea>
    </format>
    <format dxfId="270">
      <pivotArea dataOnly="0" labelOnly="1" fieldPosition="0">
        <references count="2">
          <reference field="2" count="12">
            <x v="17"/>
            <x v="20"/>
            <x v="24"/>
            <x v="25"/>
            <x v="27"/>
            <x v="28"/>
            <x v="33"/>
            <x v="38"/>
            <x v="40"/>
            <x v="43"/>
            <x v="60"/>
            <x v="61"/>
          </reference>
          <reference field="8" count="1" selected="0">
            <x v="6"/>
          </reference>
        </references>
      </pivotArea>
    </format>
    <format dxfId="271">
      <pivotArea dataOnly="0" labelOnly="1" fieldPosition="0">
        <references count="3">
          <reference field="2" count="1" selected="0">
            <x v="17"/>
          </reference>
          <reference field="3" count="1">
            <x v="9"/>
          </reference>
          <reference field="8" count="1" selected="0">
            <x v="6"/>
          </reference>
        </references>
      </pivotArea>
    </format>
    <format dxfId="272">
      <pivotArea dataOnly="0" labelOnly="1" fieldPosition="0">
        <references count="3">
          <reference field="2" count="1" selected="0">
            <x v="20"/>
          </reference>
          <reference field="3" count="1">
            <x v="10"/>
          </reference>
          <reference field="8" count="1" selected="0">
            <x v="6"/>
          </reference>
        </references>
      </pivotArea>
    </format>
    <format dxfId="273">
      <pivotArea dataOnly="0" labelOnly="1" fieldPosition="0">
        <references count="3">
          <reference field="2" count="1" selected="0">
            <x v="24"/>
          </reference>
          <reference field="3" count="1">
            <x v="30"/>
          </reference>
          <reference field="8" count="1" selected="0">
            <x v="6"/>
          </reference>
        </references>
      </pivotArea>
    </format>
    <format dxfId="274">
      <pivotArea dataOnly="0" labelOnly="1" fieldPosition="0">
        <references count="3">
          <reference field="2" count="1" selected="0">
            <x v="25"/>
          </reference>
          <reference field="3" count="1">
            <x v="33"/>
          </reference>
          <reference field="8" count="1" selected="0">
            <x v="6"/>
          </reference>
        </references>
      </pivotArea>
    </format>
    <format dxfId="275">
      <pivotArea dataOnly="0" labelOnly="1" fieldPosition="0">
        <references count="3">
          <reference field="2" count="1" selected="0">
            <x v="27"/>
          </reference>
          <reference field="3" count="1">
            <x v="31"/>
          </reference>
          <reference field="8" count="1" selected="0">
            <x v="6"/>
          </reference>
        </references>
      </pivotArea>
    </format>
    <format dxfId="276">
      <pivotArea dataOnly="0" labelOnly="1" fieldPosition="0">
        <references count="3">
          <reference field="2" count="1" selected="0">
            <x v="28"/>
          </reference>
          <reference field="3" count="1">
            <x v="32"/>
          </reference>
          <reference field="8" count="1" selected="0">
            <x v="6"/>
          </reference>
        </references>
      </pivotArea>
    </format>
    <format dxfId="277">
      <pivotArea dataOnly="0" labelOnly="1" fieldPosition="0">
        <references count="3">
          <reference field="2" count="1" selected="0">
            <x v="33"/>
          </reference>
          <reference field="3" count="1">
            <x v="41"/>
          </reference>
          <reference field="8" count="1" selected="0">
            <x v="6"/>
          </reference>
        </references>
      </pivotArea>
    </format>
    <format dxfId="278">
      <pivotArea dataOnly="0" labelOnly="1" fieldPosition="0">
        <references count="3">
          <reference field="2" count="1" selected="0">
            <x v="38"/>
          </reference>
          <reference field="3" count="1">
            <x v="28"/>
          </reference>
          <reference field="8" count="1" selected="0">
            <x v="6"/>
          </reference>
        </references>
      </pivotArea>
    </format>
    <format dxfId="279">
      <pivotArea dataOnly="0" labelOnly="1" fieldPosition="0">
        <references count="3">
          <reference field="2" count="1" selected="0">
            <x v="40"/>
          </reference>
          <reference field="3" count="1">
            <x v="34"/>
          </reference>
          <reference field="8" count="1" selected="0">
            <x v="6"/>
          </reference>
        </references>
      </pivotArea>
    </format>
    <format dxfId="280">
      <pivotArea dataOnly="0" labelOnly="1" fieldPosition="0">
        <references count="3">
          <reference field="2" count="1" selected="0">
            <x v="43"/>
          </reference>
          <reference field="3" count="1">
            <x v="42"/>
          </reference>
          <reference field="8" count="1" selected="0">
            <x v="6"/>
          </reference>
        </references>
      </pivotArea>
    </format>
    <format dxfId="281">
      <pivotArea dataOnly="0" labelOnly="1" fieldPosition="0">
        <references count="3">
          <reference field="2" count="1" selected="0">
            <x v="60"/>
          </reference>
          <reference field="3" count="1">
            <x v="59"/>
          </reference>
          <reference field="8" count="1" selected="0">
            <x v="6"/>
          </reference>
        </references>
      </pivotArea>
    </format>
    <format dxfId="282">
      <pivotArea dataOnly="0" labelOnly="1" fieldPosition="0">
        <references count="3">
          <reference field="2" count="1" selected="0">
            <x v="61"/>
          </reference>
          <reference field="3" count="1">
            <x v="58"/>
          </reference>
          <reference field="8" count="1" selected="0">
            <x v="6"/>
          </reference>
        </references>
      </pivotArea>
    </format>
    <format dxfId="57">
      <pivotArea collapsedLevelsAreSubtotals="1" fieldPosition="0">
        <references count="3">
          <reference field="2" count="1" selected="0">
            <x v="3"/>
          </reference>
          <reference field="3" count="1">
            <x v="4"/>
          </reference>
          <reference field="8" count="1" selected="0">
            <x v="2"/>
          </reference>
        </references>
      </pivotArea>
    </format>
    <format dxfId="56">
      <pivotArea collapsedLevelsAreSubtotals="1" fieldPosition="0">
        <references count="3">
          <reference field="2" count="1" selected="0">
            <x v="8"/>
          </reference>
          <reference field="3" count="1">
            <x v="12"/>
          </reference>
          <reference field="8" count="1" selected="0">
            <x v="2"/>
          </reference>
        </references>
      </pivotArea>
    </format>
    <format dxfId="55">
      <pivotArea collapsedLevelsAreSubtotals="1" fieldPosition="0">
        <references count="3">
          <reference field="2" count="1" selected="0">
            <x v="14"/>
          </reference>
          <reference field="3" count="1">
            <x v="16"/>
          </reference>
          <reference field="8" count="1" selected="0">
            <x v="2"/>
          </reference>
        </references>
      </pivotArea>
    </format>
    <format dxfId="54">
      <pivotArea collapsedLevelsAreSubtotals="1" fieldPosition="0">
        <references count="3">
          <reference field="2" count="1" selected="0">
            <x v="23"/>
          </reference>
          <reference field="3" count="1">
            <x v="22"/>
          </reference>
          <reference field="8" count="1" selected="0">
            <x v="2"/>
          </reference>
        </references>
      </pivotArea>
    </format>
    <format dxfId="53">
      <pivotArea collapsedLevelsAreSubtotals="1" fieldPosition="0">
        <references count="3">
          <reference field="2" count="1" selected="0">
            <x v="30"/>
          </reference>
          <reference field="3" count="1">
            <x v="38"/>
          </reference>
          <reference field="8" count="1" selected="0">
            <x v="2"/>
          </reference>
        </references>
      </pivotArea>
    </format>
    <format dxfId="52">
      <pivotArea collapsedLevelsAreSubtotals="1" fieldPosition="0">
        <references count="3">
          <reference field="2" count="1" selected="0">
            <x v="42"/>
          </reference>
          <reference field="3" count="1">
            <x v="37"/>
          </reference>
          <reference field="8" count="1" selected="0">
            <x v="2"/>
          </reference>
        </references>
      </pivotArea>
    </format>
    <format dxfId="51">
      <pivotArea collapsedLevelsAreSubtotals="1" fieldPosition="0">
        <references count="3">
          <reference field="2" count="1" selected="0">
            <x v="45"/>
          </reference>
          <reference field="3" count="1">
            <x v="44"/>
          </reference>
          <reference field="8" count="1" selected="0">
            <x v="2"/>
          </reference>
        </references>
      </pivotArea>
    </format>
    <format dxfId="50">
      <pivotArea collapsedLevelsAreSubtotals="1" fieldPosition="0">
        <references count="3">
          <reference field="2" count="1" selected="0">
            <x v="52"/>
          </reference>
          <reference field="3" count="1">
            <x v="49"/>
          </reference>
          <reference field="8" count="1" selected="0">
            <x v="2"/>
          </reference>
        </references>
      </pivotArea>
    </format>
    <format dxfId="49">
      <pivotArea collapsedLevelsAreSubtotals="1" fieldPosition="0">
        <references count="3">
          <reference field="2" count="1" selected="0">
            <x v="62"/>
          </reference>
          <reference field="3" count="1">
            <x v="61"/>
          </reference>
          <reference field="8" count="1" selected="0">
            <x v="2"/>
          </reference>
        </references>
      </pivotArea>
    </format>
    <format dxfId="48">
      <pivotArea collapsedLevelsAreSubtotals="1" fieldPosition="0">
        <references count="3">
          <reference field="2" count="1" selected="0">
            <x v="63"/>
          </reference>
          <reference field="3" count="1">
            <x v="63"/>
          </reference>
          <reference field="8" count="1" selected="0">
            <x v="2"/>
          </reference>
        </references>
      </pivotArea>
    </format>
    <format dxfId="47">
      <pivotArea collapsedLevelsAreSubtotals="1" fieldPosition="0">
        <references count="3">
          <reference field="2" count="1" selected="0">
            <x v="65"/>
          </reference>
          <reference field="3" count="1">
            <x v="64"/>
          </reference>
          <reference field="8" count="1" selected="0">
            <x v="2"/>
          </reference>
        </references>
      </pivotArea>
    </format>
    <format dxfId="46">
      <pivotArea dataOnly="0" labelOnly="1" fieldPosition="0">
        <references count="2">
          <reference field="2" count="11">
            <x v="3"/>
            <x v="8"/>
            <x v="14"/>
            <x v="23"/>
            <x v="30"/>
            <x v="42"/>
            <x v="45"/>
            <x v="52"/>
            <x v="62"/>
            <x v="63"/>
            <x v="65"/>
          </reference>
          <reference field="8" count="1" selected="0">
            <x v="2"/>
          </reference>
        </references>
      </pivotArea>
    </format>
    <format dxfId="45">
      <pivotArea dataOnly="0" labelOnly="1" fieldPosition="0">
        <references count="3">
          <reference field="2" count="1" selected="0">
            <x v="3"/>
          </reference>
          <reference field="3" count="1">
            <x v="4"/>
          </reference>
          <reference field="8" count="1" selected="0">
            <x v="2"/>
          </reference>
        </references>
      </pivotArea>
    </format>
    <format dxfId="44">
      <pivotArea dataOnly="0" labelOnly="1" fieldPosition="0">
        <references count="3">
          <reference field="2" count="1" selected="0">
            <x v="8"/>
          </reference>
          <reference field="3" count="1">
            <x v="12"/>
          </reference>
          <reference field="8" count="1" selected="0">
            <x v="2"/>
          </reference>
        </references>
      </pivotArea>
    </format>
    <format dxfId="43">
      <pivotArea dataOnly="0" labelOnly="1" fieldPosition="0">
        <references count="3">
          <reference field="2" count="1" selected="0">
            <x v="14"/>
          </reference>
          <reference field="3" count="1">
            <x v="16"/>
          </reference>
          <reference field="8" count="1" selected="0">
            <x v="2"/>
          </reference>
        </references>
      </pivotArea>
    </format>
    <format dxfId="42">
      <pivotArea dataOnly="0" labelOnly="1" fieldPosition="0">
        <references count="3">
          <reference field="2" count="1" selected="0">
            <x v="23"/>
          </reference>
          <reference field="3" count="1">
            <x v="22"/>
          </reference>
          <reference field="8" count="1" selected="0">
            <x v="2"/>
          </reference>
        </references>
      </pivotArea>
    </format>
    <format dxfId="41">
      <pivotArea dataOnly="0" labelOnly="1" fieldPosition="0">
        <references count="3">
          <reference field="2" count="1" selected="0">
            <x v="30"/>
          </reference>
          <reference field="3" count="1">
            <x v="38"/>
          </reference>
          <reference field="8" count="1" selected="0">
            <x v="2"/>
          </reference>
        </references>
      </pivotArea>
    </format>
    <format dxfId="40">
      <pivotArea dataOnly="0" labelOnly="1" fieldPosition="0">
        <references count="3">
          <reference field="2" count="1" selected="0">
            <x v="42"/>
          </reference>
          <reference field="3" count="1">
            <x v="37"/>
          </reference>
          <reference field="8" count="1" selected="0">
            <x v="2"/>
          </reference>
        </references>
      </pivotArea>
    </format>
    <format dxfId="39">
      <pivotArea dataOnly="0" labelOnly="1" fieldPosition="0">
        <references count="3">
          <reference field="2" count="1" selected="0">
            <x v="45"/>
          </reference>
          <reference field="3" count="1">
            <x v="44"/>
          </reference>
          <reference field="8" count="1" selected="0">
            <x v="2"/>
          </reference>
        </references>
      </pivotArea>
    </format>
    <format dxfId="38">
      <pivotArea dataOnly="0" labelOnly="1" fieldPosition="0">
        <references count="3">
          <reference field="2" count="1" selected="0">
            <x v="52"/>
          </reference>
          <reference field="3" count="1">
            <x v="49"/>
          </reference>
          <reference field="8" count="1" selected="0">
            <x v="2"/>
          </reference>
        </references>
      </pivotArea>
    </format>
    <format dxfId="37">
      <pivotArea dataOnly="0" labelOnly="1" fieldPosition="0">
        <references count="3">
          <reference field="2" count="1" selected="0">
            <x v="62"/>
          </reference>
          <reference field="3" count="1">
            <x v="61"/>
          </reference>
          <reference field="8" count="1" selected="0">
            <x v="2"/>
          </reference>
        </references>
      </pivotArea>
    </format>
    <format dxfId="36">
      <pivotArea dataOnly="0" labelOnly="1" fieldPosition="0">
        <references count="3">
          <reference field="2" count="1" selected="0">
            <x v="63"/>
          </reference>
          <reference field="3" count="1">
            <x v="63"/>
          </reference>
          <reference field="8" count="1" selected="0">
            <x v="2"/>
          </reference>
        </references>
      </pivotArea>
    </format>
    <format dxfId="35">
      <pivotArea dataOnly="0" labelOnly="1" fieldPosition="0">
        <references count="3">
          <reference field="2" count="1" selected="0">
            <x v="65"/>
          </reference>
          <reference field="3" count="1">
            <x v="64"/>
          </reference>
          <reference field="8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20B99F-2006-4ED9-9FA0-69DBACE20CCB}" name="PivotTable20" cacheId="19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4">
  <location ref="A51:B59" firstHeaderRow="1" firstDataRow="1" firstDataCol="1" rowPageCount="1" colPageCount="1"/>
  <pivotFields count="9">
    <pivotField showAll="0"/>
    <pivotField axis="axisPage" multipleItemSelectionAllowed="1" showAll="0">
      <items count="9">
        <item h="1" x="0"/>
        <item h="1" x="1"/>
        <item h="1" x="2"/>
        <item h="1" x="3"/>
        <item h="1" x="4"/>
        <item x="5"/>
        <item h="1" x="6"/>
        <item h="1" x="7"/>
        <item t="default"/>
      </items>
    </pivotField>
    <pivotField showAll="0"/>
    <pivotField showAll="0"/>
    <pivotField showAll="0"/>
    <pivotField numFmtId="4" showAll="0"/>
    <pivotField numFmtId="4" showAll="0"/>
    <pivotField dataField="1" numFmtId="43" showAll="0"/>
    <pivotField axis="axisRow" showAll="0">
      <items count="8">
        <item x="3"/>
        <item x="5"/>
        <item x="0"/>
        <item x="2"/>
        <item x="4"/>
        <item x="6"/>
        <item x="1"/>
        <item t="default"/>
      </items>
    </pivotField>
  </pivotFields>
  <rowFields count="1">
    <field x="8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pageFields count="1">
    <pageField fld="1" hier="-1"/>
  </pageFields>
  <dataFields count="1">
    <dataField name="Sum of % Weighting" fld="7" baseField="0" baseItem="0" numFmtId="43"/>
  </dataFields>
  <formats count="1">
    <format dxfId="143">
      <pivotArea outline="0" collapsedLevelsAreSubtotals="1" fieldPosition="0"/>
    </format>
  </formats>
  <chartFormats count="67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3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5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3" format="16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3" format="17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3" format="18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3" format="19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3" format="20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5" format="16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5" format="17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5" format="18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5" format="19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5" format="20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9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15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9" format="16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9" format="17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9" format="18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9" format="19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9" format="20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12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15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12" format="16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12" format="17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12" format="18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12" format="19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12" format="20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14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15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14" format="16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14" format="17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14" format="18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14" format="19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14" format="20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1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15" format="2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15" format="3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17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13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17" format="14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17" format="15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17" format="16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17" format="17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17" format="18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17" format="19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18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0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0" format="8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20" format="9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20" format="10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20" format="11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20" format="12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2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1" format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21" format="2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21" format="3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21" format="4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21" format="5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21" format="6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21" format="7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0D1223-A15D-48C9-A6DB-CFE439FD45EC}" name="PivotTable21" cacheId="19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7">
  <location ref="A53:B61" firstHeaderRow="1" firstDataRow="1" firstDataCol="1" rowPageCount="1" colPageCount="1"/>
  <pivotFields count="9">
    <pivotField showAll="0"/>
    <pivotField axis="axisPage" multipleItemSelectionAllowed="1" showAll="0">
      <items count="9">
        <item h="1" x="0"/>
        <item h="1" x="1"/>
        <item h="1" x="2"/>
        <item h="1" x="3"/>
        <item x="4"/>
        <item h="1" x="5"/>
        <item h="1" x="6"/>
        <item h="1" x="7"/>
        <item t="default"/>
      </items>
    </pivotField>
    <pivotField showAll="0"/>
    <pivotField showAll="0"/>
    <pivotField showAll="0"/>
    <pivotField numFmtId="4" showAll="0"/>
    <pivotField numFmtId="4" showAll="0"/>
    <pivotField dataField="1" numFmtId="43" showAll="0"/>
    <pivotField axis="axisRow" showAll="0">
      <items count="8">
        <item x="3"/>
        <item x="5"/>
        <item x="0"/>
        <item x="2"/>
        <item x="4"/>
        <item x="6"/>
        <item x="1"/>
        <item t="default"/>
      </items>
    </pivotField>
  </pivotFields>
  <rowFields count="1">
    <field x="8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pageFields count="1">
    <pageField fld="1" hier="-1"/>
  </pageFields>
  <dataFields count="1">
    <dataField name="Sum of % Weighting" fld="7" baseField="0" baseItem="0" numFmtId="43"/>
  </dataFields>
  <formats count="1">
    <format dxfId="142">
      <pivotArea outline="0" collapsedLevelsAreSubtotals="1" fieldPosition="0"/>
    </format>
  </formats>
  <chartFormats count="7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3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5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3" format="16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3" format="17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3" format="18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3" format="19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3" format="20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5" format="16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5" format="17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5" format="18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5" format="19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5" format="20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9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15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9" format="16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9" format="17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9" format="18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9" format="19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9" format="20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12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15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12" format="16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12" format="17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12" format="18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12" format="19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12" format="20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14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15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14" format="16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14" format="17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14" format="18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14" format="19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14" format="20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1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15" format="2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15" format="3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17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13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17" format="14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17" format="15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17" format="16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17" format="17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17" format="18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17" format="19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18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0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0" format="8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20" format="9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20" format="10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20" format="11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20" format="12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2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1" format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21" format="2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21" format="3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23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3" format="13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23" format="14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23" format="15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23" format="16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23" format="17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23" format="18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23" format="19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2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4" format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24" format="2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24" format="3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24" format="4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24" format="5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24" format="6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24" format="7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540463-DEE3-4B9B-AEB2-B34DD29B10DB}" name="PivotTable13" cacheId="18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Asset Class">
  <location ref="A5:D48" firstHeaderRow="1" firstDataRow="1" firstDataCol="3" rowPageCount="1" colPageCount="1"/>
  <pivotFields count="9">
    <pivotField showAll="0"/>
    <pivotField axis="axisPage" multipleItemSelectionAllowed="1" showAll="0">
      <items count="9">
        <item h="1" x="0"/>
        <item h="1" x="1"/>
        <item h="1" x="2"/>
        <item h="1" x="3"/>
        <item x="4"/>
        <item h="1" x="5"/>
        <item h="1" x="6"/>
        <item h="1" x="7"/>
        <item t="default"/>
      </items>
    </pivotField>
    <pivotField axis="axisRow" outline="0" showAll="0" defaultSubtotal="0">
      <items count="66">
        <item x="56"/>
        <item x="0"/>
        <item x="43"/>
        <item x="11"/>
        <item x="42"/>
        <item x="33"/>
        <item x="15"/>
        <item x="59"/>
        <item x="10"/>
        <item x="39"/>
        <item x="2"/>
        <item x="12"/>
        <item x="44"/>
        <item x="63"/>
        <item x="31"/>
        <item x="65"/>
        <item x="40"/>
        <item x="28"/>
        <item x="32"/>
        <item x="49"/>
        <item x="6"/>
        <item x="9"/>
        <item x="57"/>
        <item x="29"/>
        <item x="54"/>
        <item x="13"/>
        <item x="64"/>
        <item x="14"/>
        <item x="23"/>
        <item x="38"/>
        <item x="27"/>
        <item x="3"/>
        <item x="26"/>
        <item x="19"/>
        <item x="58"/>
        <item x="48"/>
        <item x="61"/>
        <item x="34"/>
        <item x="8"/>
        <item x="16"/>
        <item x="24"/>
        <item x="50"/>
        <item x="20"/>
        <item x="1"/>
        <item x="37"/>
        <item x="17"/>
        <item x="36"/>
        <item x="41"/>
        <item x="25"/>
        <item x="62"/>
        <item x="5"/>
        <item x="53"/>
        <item x="18"/>
        <item x="51"/>
        <item x="45"/>
        <item x="52"/>
        <item x="35"/>
        <item x="47"/>
        <item x="55"/>
        <item x="60"/>
        <item x="4"/>
        <item x="7"/>
        <item x="21"/>
        <item x="22"/>
        <item x="46"/>
        <item x="30"/>
      </items>
    </pivotField>
    <pivotField axis="axisRow" showAll="0">
      <items count="67">
        <item x="0"/>
        <item x="43"/>
        <item x="2"/>
        <item x="42"/>
        <item x="11"/>
        <item x="33"/>
        <item x="62"/>
        <item x="56"/>
        <item x="63"/>
        <item x="28"/>
        <item x="6"/>
        <item x="15"/>
        <item x="10"/>
        <item x="39"/>
        <item x="12"/>
        <item x="44"/>
        <item x="31"/>
        <item x="40"/>
        <item x="49"/>
        <item x="32"/>
        <item x="9"/>
        <item x="38"/>
        <item x="29"/>
        <item x="34"/>
        <item x="48"/>
        <item x="64"/>
        <item x="57"/>
        <item x="59"/>
        <item x="8"/>
        <item x="61"/>
        <item x="54"/>
        <item x="14"/>
        <item x="23"/>
        <item x="13"/>
        <item x="24"/>
        <item x="16"/>
        <item x="50"/>
        <item x="20"/>
        <item x="27"/>
        <item x="58"/>
        <item x="26"/>
        <item x="19"/>
        <item x="1"/>
        <item x="3"/>
        <item x="17"/>
        <item x="36"/>
        <item x="41"/>
        <item x="25"/>
        <item x="5"/>
        <item x="18"/>
        <item x="53"/>
        <item x="45"/>
        <item x="51"/>
        <item x="65"/>
        <item x="35"/>
        <item x="52"/>
        <item x="47"/>
        <item x="55"/>
        <item x="7"/>
        <item x="4"/>
        <item x="60"/>
        <item x="21"/>
        <item x="46"/>
        <item x="22"/>
        <item x="30"/>
        <item x="37"/>
        <item t="default"/>
      </items>
    </pivotField>
    <pivotField showAll="0"/>
    <pivotField numFmtId="4" showAll="0"/>
    <pivotField numFmtId="4" showAll="0"/>
    <pivotField dataField="1" numFmtId="43" showAll="0"/>
    <pivotField axis="axisRow" outline="0" showAll="0">
      <items count="8">
        <item x="3"/>
        <item x="5"/>
        <item x="0"/>
        <item x="2"/>
        <item x="4"/>
        <item x="6"/>
        <item x="1"/>
        <item t="default"/>
      </items>
    </pivotField>
  </pivotFields>
  <rowFields count="3">
    <field x="8"/>
    <field x="2"/>
    <field x="3"/>
  </rowFields>
  <rowItems count="43">
    <i>
      <x/>
      <x v="31"/>
      <x v="43"/>
    </i>
    <i t="default">
      <x/>
    </i>
    <i>
      <x v="1"/>
      <x v="13"/>
      <x v="8"/>
    </i>
    <i r="1">
      <x v="22"/>
      <x v="26"/>
    </i>
    <i r="1">
      <x v="58"/>
      <x v="57"/>
    </i>
    <i t="default">
      <x v="1"/>
    </i>
    <i>
      <x v="2"/>
      <x v="1"/>
      <x/>
    </i>
    <i r="1">
      <x v="3"/>
      <x v="4"/>
    </i>
    <i r="1">
      <x v="8"/>
      <x v="12"/>
    </i>
    <i r="1">
      <x v="11"/>
      <x v="14"/>
    </i>
    <i r="1">
      <x v="14"/>
      <x v="16"/>
    </i>
    <i r="1">
      <x v="23"/>
      <x v="22"/>
    </i>
    <i r="1">
      <x v="30"/>
      <x v="38"/>
    </i>
    <i r="1">
      <x v="42"/>
      <x v="37"/>
    </i>
    <i r="1">
      <x v="44"/>
      <x v="65"/>
    </i>
    <i r="1">
      <x v="45"/>
      <x v="44"/>
    </i>
    <i r="1">
      <x v="62"/>
      <x v="61"/>
    </i>
    <i r="1">
      <x v="63"/>
      <x v="63"/>
    </i>
    <i r="1">
      <x v="65"/>
      <x v="64"/>
    </i>
    <i t="default">
      <x v="2"/>
    </i>
    <i>
      <x v="3"/>
      <x/>
      <x v="7"/>
    </i>
    <i r="1">
      <x v="7"/>
      <x v="27"/>
    </i>
    <i r="1">
      <x v="10"/>
      <x v="2"/>
    </i>
    <i t="default">
      <x v="3"/>
    </i>
    <i>
      <x v="4"/>
      <x v="15"/>
      <x v="53"/>
    </i>
    <i r="1">
      <x v="21"/>
      <x v="20"/>
    </i>
    <i t="default">
      <x v="4"/>
    </i>
    <i>
      <x v="5"/>
      <x v="26"/>
      <x v="25"/>
    </i>
    <i r="1">
      <x v="34"/>
      <x v="39"/>
    </i>
    <i r="1">
      <x v="59"/>
      <x v="60"/>
    </i>
    <i t="default">
      <x v="5"/>
    </i>
    <i>
      <x v="6"/>
      <x v="17"/>
      <x v="9"/>
    </i>
    <i r="1">
      <x v="20"/>
      <x v="10"/>
    </i>
    <i r="1">
      <x v="24"/>
      <x v="30"/>
    </i>
    <i r="1">
      <x v="27"/>
      <x v="31"/>
    </i>
    <i r="1">
      <x v="28"/>
      <x v="32"/>
    </i>
    <i r="1">
      <x v="33"/>
      <x v="41"/>
    </i>
    <i r="1">
      <x v="38"/>
      <x v="28"/>
    </i>
    <i r="1">
      <x v="43"/>
      <x v="42"/>
    </i>
    <i r="1">
      <x v="60"/>
      <x v="59"/>
    </i>
    <i r="1">
      <x v="61"/>
      <x v="58"/>
    </i>
    <i t="default">
      <x v="6"/>
    </i>
    <i t="grand">
      <x/>
    </i>
  </rowItems>
  <colItems count="1">
    <i/>
  </colItems>
  <pageFields count="1">
    <pageField fld="1" hier="-1"/>
  </pageFields>
  <dataFields count="1">
    <dataField name="Sum of % Weighting" fld="7" baseField="0" baseItem="0"/>
  </dataFields>
  <formats count="95">
    <format dxfId="147">
      <pivotArea type="all" dataOnly="0" outline="0" fieldPosition="0"/>
    </format>
    <format dxfId="148">
      <pivotArea outline="0" collapsedLevelsAreSubtotals="1" fieldPosition="0"/>
    </format>
    <format dxfId="149">
      <pivotArea dataOnly="0" labelOnly="1" fieldPosition="0">
        <references count="1">
          <reference field="8" count="0"/>
        </references>
      </pivotArea>
    </format>
    <format dxfId="150">
      <pivotArea dataOnly="0" labelOnly="1" fieldPosition="0">
        <references count="1">
          <reference field="8" count="0" defaultSubtotal="1"/>
        </references>
      </pivotArea>
    </format>
    <format dxfId="151">
      <pivotArea field="8" type="button" dataOnly="0" labelOnly="1" outline="0" axis="axisRow" fieldPosition="0"/>
    </format>
    <format dxfId="152">
      <pivotArea field="2" type="button" dataOnly="0" labelOnly="1" outline="0" axis="axisRow" fieldPosition="1"/>
    </format>
    <format dxfId="153">
      <pivotArea field="3" type="button" dataOnly="0" labelOnly="1" outline="0" axis="axisRow" fieldPosition="2"/>
    </format>
    <format dxfId="154">
      <pivotArea dataOnly="0" labelOnly="1" outline="0" axis="axisValues" fieldPosition="0"/>
    </format>
    <format dxfId="155">
      <pivotArea grandRow="1" outline="0" collapsedLevelsAreSubtotals="1" fieldPosition="0"/>
    </format>
    <format dxfId="156">
      <pivotArea dataOnly="0" labelOnly="1" grandRow="1" outline="0" fieldPosition="0"/>
    </format>
    <format dxfId="157">
      <pivotArea collapsedLevelsAreSubtotals="1" fieldPosition="0">
        <references count="3">
          <reference field="2" count="1" selected="0">
            <x v="13"/>
          </reference>
          <reference field="3" count="1">
            <x v="8"/>
          </reference>
          <reference field="8" count="1" selected="0">
            <x v="1"/>
          </reference>
        </references>
      </pivotArea>
    </format>
    <format dxfId="158">
      <pivotArea collapsedLevelsAreSubtotals="1" fieldPosition="0">
        <references count="3">
          <reference field="2" count="1" selected="0">
            <x v="22"/>
          </reference>
          <reference field="3" count="1">
            <x v="26"/>
          </reference>
          <reference field="8" count="1" selected="0">
            <x v="1"/>
          </reference>
        </references>
      </pivotArea>
    </format>
    <format dxfId="159">
      <pivotArea collapsedLevelsAreSubtotals="1" fieldPosition="0">
        <references count="3">
          <reference field="2" count="1" selected="0">
            <x v="58"/>
          </reference>
          <reference field="3" count="1">
            <x v="57"/>
          </reference>
          <reference field="8" count="1" selected="0">
            <x v="1"/>
          </reference>
        </references>
      </pivotArea>
    </format>
    <format dxfId="160">
      <pivotArea dataOnly="0" labelOnly="1" fieldPosition="0">
        <references count="1">
          <reference field="8" count="1">
            <x v="1"/>
          </reference>
        </references>
      </pivotArea>
    </format>
    <format dxfId="161">
      <pivotArea dataOnly="0" labelOnly="1" fieldPosition="0">
        <references count="2">
          <reference field="2" count="3">
            <x v="13"/>
            <x v="22"/>
            <x v="58"/>
          </reference>
          <reference field="8" count="1" selected="0">
            <x v="1"/>
          </reference>
        </references>
      </pivotArea>
    </format>
    <format dxfId="162">
      <pivotArea dataOnly="0" labelOnly="1" fieldPosition="0">
        <references count="3">
          <reference field="2" count="1" selected="0">
            <x v="13"/>
          </reference>
          <reference field="3" count="1">
            <x v="8"/>
          </reference>
          <reference field="8" count="1" selected="0">
            <x v="1"/>
          </reference>
        </references>
      </pivotArea>
    </format>
    <format dxfId="163">
      <pivotArea dataOnly="0" labelOnly="1" fieldPosition="0">
        <references count="3">
          <reference field="2" count="1" selected="0">
            <x v="22"/>
          </reference>
          <reference field="3" count="1">
            <x v="26"/>
          </reference>
          <reference field="8" count="1" selected="0">
            <x v="1"/>
          </reference>
        </references>
      </pivotArea>
    </format>
    <format dxfId="164">
      <pivotArea dataOnly="0" labelOnly="1" fieldPosition="0">
        <references count="3">
          <reference field="2" count="1" selected="0">
            <x v="58"/>
          </reference>
          <reference field="3" count="1">
            <x v="57"/>
          </reference>
          <reference field="8" count="1" selected="0">
            <x v="1"/>
          </reference>
        </references>
      </pivotArea>
    </format>
    <format dxfId="165">
      <pivotArea collapsedLevelsAreSubtotals="1" fieldPosition="0">
        <references count="3">
          <reference field="2" count="1" selected="0">
            <x v="31"/>
          </reference>
          <reference field="3" count="1">
            <x v="43"/>
          </reference>
          <reference field="8" count="1" selected="0">
            <x v="0"/>
          </reference>
        </references>
      </pivotArea>
    </format>
    <format dxfId="166">
      <pivotArea dataOnly="0" labelOnly="1" fieldPosition="0">
        <references count="1">
          <reference field="8" count="1">
            <x v="0"/>
          </reference>
        </references>
      </pivotArea>
    </format>
    <format dxfId="167">
      <pivotArea dataOnly="0" labelOnly="1" fieldPosition="0">
        <references count="2">
          <reference field="2" count="1">
            <x v="31"/>
          </reference>
          <reference field="8" count="1" selected="0">
            <x v="0"/>
          </reference>
        </references>
      </pivotArea>
    </format>
    <format dxfId="168">
      <pivotArea dataOnly="0" labelOnly="1" fieldPosition="0">
        <references count="3">
          <reference field="2" count="1" selected="0">
            <x v="31"/>
          </reference>
          <reference field="3" count="1">
            <x v="43"/>
          </reference>
          <reference field="8" count="1" selected="0">
            <x v="0"/>
          </reference>
        </references>
      </pivotArea>
    </format>
    <format dxfId="169">
      <pivotArea collapsedLevelsAreSubtotals="1" fieldPosition="0">
        <references count="3">
          <reference field="2" count="1" selected="0">
            <x v="1"/>
          </reference>
          <reference field="3" count="1">
            <x v="0"/>
          </reference>
          <reference field="8" count="1" selected="0">
            <x v="2"/>
          </reference>
        </references>
      </pivotArea>
    </format>
    <format dxfId="170">
      <pivotArea dataOnly="0" labelOnly="1" fieldPosition="0">
        <references count="1">
          <reference field="8" count="1">
            <x v="2"/>
          </reference>
        </references>
      </pivotArea>
    </format>
    <format dxfId="171">
      <pivotArea dataOnly="0" labelOnly="1" fieldPosition="0">
        <references count="2">
          <reference field="2" count="10">
            <x v="1"/>
            <x v="8"/>
            <x v="11"/>
            <x v="14"/>
            <x v="23"/>
            <x v="30"/>
            <x v="42"/>
            <x v="44"/>
            <x v="62"/>
            <x v="63"/>
          </reference>
          <reference field="8" count="1" selected="0">
            <x v="2"/>
          </reference>
        </references>
      </pivotArea>
    </format>
    <format dxfId="172">
      <pivotArea dataOnly="0" labelOnly="1" fieldPosition="0">
        <references count="3">
          <reference field="2" count="1" selected="0">
            <x v="1"/>
          </reference>
          <reference field="3" count="1">
            <x v="0"/>
          </reference>
          <reference field="8" count="1" selected="0">
            <x v="2"/>
          </reference>
        </references>
      </pivotArea>
    </format>
    <format dxfId="173">
      <pivotArea collapsedLevelsAreSubtotals="1" fieldPosition="0">
        <references count="3">
          <reference field="2" count="1" selected="0">
            <x v="0"/>
          </reference>
          <reference field="3" count="1">
            <x v="7"/>
          </reference>
          <reference field="8" count="1" selected="0">
            <x v="3"/>
          </reference>
        </references>
      </pivotArea>
    </format>
    <format dxfId="174">
      <pivotArea collapsedLevelsAreSubtotals="1" fieldPosition="0">
        <references count="3">
          <reference field="2" count="1" selected="0">
            <x v="7"/>
          </reference>
          <reference field="3" count="1">
            <x v="27"/>
          </reference>
          <reference field="8" count="1" selected="0">
            <x v="3"/>
          </reference>
        </references>
      </pivotArea>
    </format>
    <format dxfId="175">
      <pivotArea collapsedLevelsAreSubtotals="1" fieldPosition="0">
        <references count="3">
          <reference field="2" count="1" selected="0">
            <x v="10"/>
          </reference>
          <reference field="3" count="1">
            <x v="2"/>
          </reference>
          <reference field="8" count="1" selected="0">
            <x v="3"/>
          </reference>
        </references>
      </pivotArea>
    </format>
    <format dxfId="176">
      <pivotArea dataOnly="0" labelOnly="1" fieldPosition="0">
        <references count="1">
          <reference field="8" count="1">
            <x v="3"/>
          </reference>
        </references>
      </pivotArea>
    </format>
    <format dxfId="177">
      <pivotArea dataOnly="0" labelOnly="1" fieldPosition="0">
        <references count="2">
          <reference field="2" count="3">
            <x v="0"/>
            <x v="7"/>
            <x v="10"/>
          </reference>
          <reference field="8" count="1" selected="0">
            <x v="3"/>
          </reference>
        </references>
      </pivotArea>
    </format>
    <format dxfId="178">
      <pivotArea dataOnly="0" labelOnly="1" fieldPosition="0">
        <references count="3">
          <reference field="2" count="1" selected="0">
            <x v="0"/>
          </reference>
          <reference field="3" count="1">
            <x v="7"/>
          </reference>
          <reference field="8" count="1" selected="0">
            <x v="3"/>
          </reference>
        </references>
      </pivotArea>
    </format>
    <format dxfId="179">
      <pivotArea dataOnly="0" labelOnly="1" fieldPosition="0">
        <references count="3">
          <reference field="2" count="1" selected="0">
            <x v="7"/>
          </reference>
          <reference field="3" count="1">
            <x v="27"/>
          </reference>
          <reference field="8" count="1" selected="0">
            <x v="3"/>
          </reference>
        </references>
      </pivotArea>
    </format>
    <format dxfId="180">
      <pivotArea dataOnly="0" labelOnly="1" fieldPosition="0">
        <references count="3">
          <reference field="2" count="1" selected="0">
            <x v="10"/>
          </reference>
          <reference field="3" count="1">
            <x v="2"/>
          </reference>
          <reference field="8" count="1" selected="0">
            <x v="3"/>
          </reference>
        </references>
      </pivotArea>
    </format>
    <format dxfId="181">
      <pivotArea collapsedLevelsAreSubtotals="1" fieldPosition="0">
        <references count="3">
          <reference field="2" count="1" selected="0">
            <x v="15"/>
          </reference>
          <reference field="3" count="1">
            <x v="53"/>
          </reference>
          <reference field="8" count="1" selected="0">
            <x v="4"/>
          </reference>
        </references>
      </pivotArea>
    </format>
    <format dxfId="182">
      <pivotArea collapsedLevelsAreSubtotals="1" fieldPosition="0">
        <references count="3">
          <reference field="2" count="1" selected="0">
            <x v="21"/>
          </reference>
          <reference field="3" count="1">
            <x v="20"/>
          </reference>
          <reference field="8" count="1" selected="0">
            <x v="4"/>
          </reference>
        </references>
      </pivotArea>
    </format>
    <format dxfId="183">
      <pivotArea dataOnly="0" labelOnly="1" fieldPosition="0">
        <references count="1">
          <reference field="8" count="1">
            <x v="4"/>
          </reference>
        </references>
      </pivotArea>
    </format>
    <format dxfId="184">
      <pivotArea dataOnly="0" labelOnly="1" fieldPosition="0">
        <references count="2">
          <reference field="2" count="2">
            <x v="15"/>
            <x v="21"/>
          </reference>
          <reference field="8" count="1" selected="0">
            <x v="4"/>
          </reference>
        </references>
      </pivotArea>
    </format>
    <format dxfId="185">
      <pivotArea dataOnly="0" labelOnly="1" fieldPosition="0">
        <references count="3">
          <reference field="2" count="1" selected="0">
            <x v="15"/>
          </reference>
          <reference field="3" count="1">
            <x v="53"/>
          </reference>
          <reference field="8" count="1" selected="0">
            <x v="4"/>
          </reference>
        </references>
      </pivotArea>
    </format>
    <format dxfId="186">
      <pivotArea dataOnly="0" labelOnly="1" fieldPosition="0">
        <references count="3">
          <reference field="2" count="1" selected="0">
            <x v="21"/>
          </reference>
          <reference field="3" count="1">
            <x v="20"/>
          </reference>
          <reference field="8" count="1" selected="0">
            <x v="4"/>
          </reference>
        </references>
      </pivotArea>
    </format>
    <format dxfId="187">
      <pivotArea collapsedLevelsAreSubtotals="1" fieldPosition="0">
        <references count="3">
          <reference field="2" count="1" selected="0">
            <x v="26"/>
          </reference>
          <reference field="3" count="1">
            <x v="25"/>
          </reference>
          <reference field="8" count="1" selected="0">
            <x v="5"/>
          </reference>
        </references>
      </pivotArea>
    </format>
    <format dxfId="188">
      <pivotArea collapsedLevelsAreSubtotals="1" fieldPosition="0">
        <references count="3">
          <reference field="2" count="1" selected="0">
            <x v="34"/>
          </reference>
          <reference field="3" count="1">
            <x v="39"/>
          </reference>
          <reference field="8" count="1" selected="0">
            <x v="5"/>
          </reference>
        </references>
      </pivotArea>
    </format>
    <format dxfId="189">
      <pivotArea collapsedLevelsAreSubtotals="1" fieldPosition="0">
        <references count="3">
          <reference field="2" count="1" selected="0">
            <x v="59"/>
          </reference>
          <reference field="3" count="1">
            <x v="60"/>
          </reference>
          <reference field="8" count="1" selected="0">
            <x v="5"/>
          </reference>
        </references>
      </pivotArea>
    </format>
    <format dxfId="190">
      <pivotArea dataOnly="0" labelOnly="1" fieldPosition="0">
        <references count="1">
          <reference field="8" count="1">
            <x v="5"/>
          </reference>
        </references>
      </pivotArea>
    </format>
    <format dxfId="191">
      <pivotArea dataOnly="0" labelOnly="1" fieldPosition="0">
        <references count="2">
          <reference field="2" count="3">
            <x v="26"/>
            <x v="34"/>
            <x v="59"/>
          </reference>
          <reference field="8" count="1" selected="0">
            <x v="5"/>
          </reference>
        </references>
      </pivotArea>
    </format>
    <format dxfId="192">
      <pivotArea dataOnly="0" labelOnly="1" fieldPosition="0">
        <references count="3">
          <reference field="2" count="1" selected="0">
            <x v="26"/>
          </reference>
          <reference field="3" count="1">
            <x v="25"/>
          </reference>
          <reference field="8" count="1" selected="0">
            <x v="5"/>
          </reference>
        </references>
      </pivotArea>
    </format>
    <format dxfId="193">
      <pivotArea dataOnly="0" labelOnly="1" fieldPosition="0">
        <references count="3">
          <reference field="2" count="1" selected="0">
            <x v="34"/>
          </reference>
          <reference field="3" count="1">
            <x v="39"/>
          </reference>
          <reference field="8" count="1" selected="0">
            <x v="5"/>
          </reference>
        </references>
      </pivotArea>
    </format>
    <format dxfId="194">
      <pivotArea dataOnly="0" labelOnly="1" fieldPosition="0">
        <references count="3">
          <reference field="2" count="1" selected="0">
            <x v="59"/>
          </reference>
          <reference field="3" count="1">
            <x v="60"/>
          </reference>
          <reference field="8" count="1" selected="0">
            <x v="5"/>
          </reference>
        </references>
      </pivotArea>
    </format>
    <format dxfId="195">
      <pivotArea collapsedLevelsAreSubtotals="1" fieldPosition="0">
        <references count="3">
          <reference field="2" count="1" selected="0">
            <x v="17"/>
          </reference>
          <reference field="3" count="1">
            <x v="9"/>
          </reference>
          <reference field="8" count="1" selected="0">
            <x v="6"/>
          </reference>
        </references>
      </pivotArea>
    </format>
    <format dxfId="196">
      <pivotArea collapsedLevelsAreSubtotals="1" fieldPosition="0">
        <references count="3">
          <reference field="2" count="1" selected="0">
            <x v="20"/>
          </reference>
          <reference field="3" count="1">
            <x v="10"/>
          </reference>
          <reference field="8" count="1" selected="0">
            <x v="6"/>
          </reference>
        </references>
      </pivotArea>
    </format>
    <format dxfId="197">
      <pivotArea collapsedLevelsAreSubtotals="1" fieldPosition="0">
        <references count="3">
          <reference field="2" count="1" selected="0">
            <x v="24"/>
          </reference>
          <reference field="3" count="1">
            <x v="30"/>
          </reference>
          <reference field="8" count="1" selected="0">
            <x v="6"/>
          </reference>
        </references>
      </pivotArea>
    </format>
    <format dxfId="198">
      <pivotArea collapsedLevelsAreSubtotals="1" fieldPosition="0">
        <references count="3">
          <reference field="2" count="1" selected="0">
            <x v="27"/>
          </reference>
          <reference field="3" count="1">
            <x v="31"/>
          </reference>
          <reference field="8" count="1" selected="0">
            <x v="6"/>
          </reference>
        </references>
      </pivotArea>
    </format>
    <format dxfId="199">
      <pivotArea collapsedLevelsAreSubtotals="1" fieldPosition="0">
        <references count="3">
          <reference field="2" count="1" selected="0">
            <x v="28"/>
          </reference>
          <reference field="3" count="1">
            <x v="32"/>
          </reference>
          <reference field="8" count="1" selected="0">
            <x v="6"/>
          </reference>
        </references>
      </pivotArea>
    </format>
    <format dxfId="200">
      <pivotArea collapsedLevelsAreSubtotals="1" fieldPosition="0">
        <references count="3">
          <reference field="2" count="1" selected="0">
            <x v="33"/>
          </reference>
          <reference field="3" count="1">
            <x v="41"/>
          </reference>
          <reference field="8" count="1" selected="0">
            <x v="6"/>
          </reference>
        </references>
      </pivotArea>
    </format>
    <format dxfId="201">
      <pivotArea collapsedLevelsAreSubtotals="1" fieldPosition="0">
        <references count="3">
          <reference field="2" count="1" selected="0">
            <x v="38"/>
          </reference>
          <reference field="3" count="1">
            <x v="28"/>
          </reference>
          <reference field="8" count="1" selected="0">
            <x v="6"/>
          </reference>
        </references>
      </pivotArea>
    </format>
    <format dxfId="202">
      <pivotArea collapsedLevelsAreSubtotals="1" fieldPosition="0">
        <references count="3">
          <reference field="2" count="1" selected="0">
            <x v="43"/>
          </reference>
          <reference field="3" count="1">
            <x v="42"/>
          </reference>
          <reference field="8" count="1" selected="0">
            <x v="6"/>
          </reference>
        </references>
      </pivotArea>
    </format>
    <format dxfId="203">
      <pivotArea collapsedLevelsAreSubtotals="1" fieldPosition="0">
        <references count="3">
          <reference field="2" count="1" selected="0">
            <x v="60"/>
          </reference>
          <reference field="3" count="1">
            <x v="59"/>
          </reference>
          <reference field="8" count="1" selected="0">
            <x v="6"/>
          </reference>
        </references>
      </pivotArea>
    </format>
    <format dxfId="204">
      <pivotArea collapsedLevelsAreSubtotals="1" fieldPosition="0">
        <references count="3">
          <reference field="2" count="1" selected="0">
            <x v="61"/>
          </reference>
          <reference field="3" count="1">
            <x v="58"/>
          </reference>
          <reference field="8" count="1" selected="0">
            <x v="6"/>
          </reference>
        </references>
      </pivotArea>
    </format>
    <format dxfId="205">
      <pivotArea dataOnly="0" labelOnly="1" fieldPosition="0">
        <references count="1">
          <reference field="8" count="1">
            <x v="6"/>
          </reference>
        </references>
      </pivotArea>
    </format>
    <format dxfId="206">
      <pivotArea dataOnly="0" labelOnly="1" fieldPosition="0">
        <references count="2">
          <reference field="2" count="10">
            <x v="17"/>
            <x v="20"/>
            <x v="24"/>
            <x v="27"/>
            <x v="28"/>
            <x v="33"/>
            <x v="38"/>
            <x v="43"/>
            <x v="60"/>
            <x v="61"/>
          </reference>
          <reference field="8" count="1" selected="0">
            <x v="6"/>
          </reference>
        </references>
      </pivotArea>
    </format>
    <format dxfId="207">
      <pivotArea dataOnly="0" labelOnly="1" fieldPosition="0">
        <references count="3">
          <reference field="2" count="1" selected="0">
            <x v="17"/>
          </reference>
          <reference field="3" count="1">
            <x v="9"/>
          </reference>
          <reference field="8" count="1" selected="0">
            <x v="6"/>
          </reference>
        </references>
      </pivotArea>
    </format>
    <format dxfId="208">
      <pivotArea dataOnly="0" labelOnly="1" fieldPosition="0">
        <references count="3">
          <reference field="2" count="1" selected="0">
            <x v="20"/>
          </reference>
          <reference field="3" count="1">
            <x v="10"/>
          </reference>
          <reference field="8" count="1" selected="0">
            <x v="6"/>
          </reference>
        </references>
      </pivotArea>
    </format>
    <format dxfId="209">
      <pivotArea dataOnly="0" labelOnly="1" fieldPosition="0">
        <references count="3">
          <reference field="2" count="1" selected="0">
            <x v="24"/>
          </reference>
          <reference field="3" count="1">
            <x v="30"/>
          </reference>
          <reference field="8" count="1" selected="0">
            <x v="6"/>
          </reference>
        </references>
      </pivotArea>
    </format>
    <format dxfId="210">
      <pivotArea dataOnly="0" labelOnly="1" fieldPosition="0">
        <references count="3">
          <reference field="2" count="1" selected="0">
            <x v="27"/>
          </reference>
          <reference field="3" count="1">
            <x v="31"/>
          </reference>
          <reference field="8" count="1" selected="0">
            <x v="6"/>
          </reference>
        </references>
      </pivotArea>
    </format>
    <format dxfId="211">
      <pivotArea dataOnly="0" labelOnly="1" fieldPosition="0">
        <references count="3">
          <reference field="2" count="1" selected="0">
            <x v="28"/>
          </reference>
          <reference field="3" count="1">
            <x v="32"/>
          </reference>
          <reference field="8" count="1" selected="0">
            <x v="6"/>
          </reference>
        </references>
      </pivotArea>
    </format>
    <format dxfId="212">
      <pivotArea dataOnly="0" labelOnly="1" fieldPosition="0">
        <references count="3">
          <reference field="2" count="1" selected="0">
            <x v="33"/>
          </reference>
          <reference field="3" count="1">
            <x v="41"/>
          </reference>
          <reference field="8" count="1" selected="0">
            <x v="6"/>
          </reference>
        </references>
      </pivotArea>
    </format>
    <format dxfId="213">
      <pivotArea dataOnly="0" labelOnly="1" fieldPosition="0">
        <references count="3">
          <reference field="2" count="1" selected="0">
            <x v="38"/>
          </reference>
          <reference field="3" count="1">
            <x v="28"/>
          </reference>
          <reference field="8" count="1" selected="0">
            <x v="6"/>
          </reference>
        </references>
      </pivotArea>
    </format>
    <format dxfId="214">
      <pivotArea dataOnly="0" labelOnly="1" fieldPosition="0">
        <references count="3">
          <reference field="2" count="1" selected="0">
            <x v="43"/>
          </reference>
          <reference field="3" count="1">
            <x v="42"/>
          </reference>
          <reference field="8" count="1" selected="0">
            <x v="6"/>
          </reference>
        </references>
      </pivotArea>
    </format>
    <format dxfId="215">
      <pivotArea dataOnly="0" labelOnly="1" fieldPosition="0">
        <references count="3">
          <reference field="2" count="1" selected="0">
            <x v="60"/>
          </reference>
          <reference field="3" count="1">
            <x v="59"/>
          </reference>
          <reference field="8" count="1" selected="0">
            <x v="6"/>
          </reference>
        </references>
      </pivotArea>
    </format>
    <format dxfId="216">
      <pivotArea dataOnly="0" labelOnly="1" fieldPosition="0">
        <references count="3">
          <reference field="2" count="1" selected="0">
            <x v="61"/>
          </reference>
          <reference field="3" count="1">
            <x v="58"/>
          </reference>
          <reference field="8" count="1" selected="0">
            <x v="6"/>
          </reference>
        </references>
      </pivotArea>
    </format>
    <format dxfId="34">
      <pivotArea collapsedLevelsAreSubtotals="1" fieldPosition="0">
        <references count="3">
          <reference field="2" count="1" selected="0">
            <x v="3"/>
          </reference>
          <reference field="3" count="1">
            <x v="4"/>
          </reference>
          <reference field="8" count="1" selected="0">
            <x v="2"/>
          </reference>
        </references>
      </pivotArea>
    </format>
    <format dxfId="33">
      <pivotArea collapsedLevelsAreSubtotals="1" fieldPosition="0">
        <references count="3">
          <reference field="2" count="1" selected="0">
            <x v="8"/>
          </reference>
          <reference field="3" count="1">
            <x v="12"/>
          </reference>
          <reference field="8" count="1" selected="0">
            <x v="2"/>
          </reference>
        </references>
      </pivotArea>
    </format>
    <format dxfId="32">
      <pivotArea collapsedLevelsAreSubtotals="1" fieldPosition="0">
        <references count="3">
          <reference field="2" count="1" selected="0">
            <x v="11"/>
          </reference>
          <reference field="3" count="1">
            <x v="14"/>
          </reference>
          <reference field="8" count="1" selected="0">
            <x v="2"/>
          </reference>
        </references>
      </pivotArea>
    </format>
    <format dxfId="31">
      <pivotArea collapsedLevelsAreSubtotals="1" fieldPosition="0">
        <references count="3">
          <reference field="2" count="1" selected="0">
            <x v="14"/>
          </reference>
          <reference field="3" count="1">
            <x v="16"/>
          </reference>
          <reference field="8" count="1" selected="0">
            <x v="2"/>
          </reference>
        </references>
      </pivotArea>
    </format>
    <format dxfId="30">
      <pivotArea collapsedLevelsAreSubtotals="1" fieldPosition="0">
        <references count="3">
          <reference field="2" count="1" selected="0">
            <x v="23"/>
          </reference>
          <reference field="3" count="1">
            <x v="22"/>
          </reference>
          <reference field="8" count="1" selected="0">
            <x v="2"/>
          </reference>
        </references>
      </pivotArea>
    </format>
    <format dxfId="29">
      <pivotArea collapsedLevelsAreSubtotals="1" fieldPosition="0">
        <references count="3">
          <reference field="2" count="1" selected="0">
            <x v="30"/>
          </reference>
          <reference field="3" count="1">
            <x v="38"/>
          </reference>
          <reference field="8" count="1" selected="0">
            <x v="2"/>
          </reference>
        </references>
      </pivotArea>
    </format>
    <format dxfId="28">
      <pivotArea collapsedLevelsAreSubtotals="1" fieldPosition="0">
        <references count="3">
          <reference field="2" count="1" selected="0">
            <x v="42"/>
          </reference>
          <reference field="3" count="1">
            <x v="37"/>
          </reference>
          <reference field="8" count="1" selected="0">
            <x v="2"/>
          </reference>
        </references>
      </pivotArea>
    </format>
    <format dxfId="27">
      <pivotArea collapsedLevelsAreSubtotals="1" fieldPosition="0">
        <references count="3">
          <reference field="2" count="1" selected="0">
            <x v="44"/>
          </reference>
          <reference field="3" count="1">
            <x v="65"/>
          </reference>
          <reference field="8" count="1" selected="0">
            <x v="2"/>
          </reference>
        </references>
      </pivotArea>
    </format>
    <format dxfId="26">
      <pivotArea collapsedLevelsAreSubtotals="1" fieldPosition="0">
        <references count="3">
          <reference field="2" count="1" selected="0">
            <x v="45"/>
          </reference>
          <reference field="3" count="1">
            <x v="44"/>
          </reference>
          <reference field="8" count="1" selected="0">
            <x v="2"/>
          </reference>
        </references>
      </pivotArea>
    </format>
    <format dxfId="25">
      <pivotArea collapsedLevelsAreSubtotals="1" fieldPosition="0">
        <references count="3">
          <reference field="2" count="1" selected="0">
            <x v="62"/>
          </reference>
          <reference field="3" count="1">
            <x v="61"/>
          </reference>
          <reference field="8" count="1" selected="0">
            <x v="2"/>
          </reference>
        </references>
      </pivotArea>
    </format>
    <format dxfId="24">
      <pivotArea collapsedLevelsAreSubtotals="1" fieldPosition="0">
        <references count="3">
          <reference field="2" count="1" selected="0">
            <x v="63"/>
          </reference>
          <reference field="3" count="1">
            <x v="63"/>
          </reference>
          <reference field="8" count="1" selected="0">
            <x v="2"/>
          </reference>
        </references>
      </pivotArea>
    </format>
    <format dxfId="23">
      <pivotArea collapsedLevelsAreSubtotals="1" fieldPosition="0">
        <references count="3">
          <reference field="2" count="1" selected="0">
            <x v="65"/>
          </reference>
          <reference field="3" count="1">
            <x v="64"/>
          </reference>
          <reference field="8" count="1" selected="0">
            <x v="2"/>
          </reference>
        </references>
      </pivotArea>
    </format>
    <format dxfId="22">
      <pivotArea dataOnly="0" labelOnly="1" fieldPosition="0">
        <references count="2">
          <reference field="2" count="12">
            <x v="3"/>
            <x v="8"/>
            <x v="11"/>
            <x v="14"/>
            <x v="23"/>
            <x v="30"/>
            <x v="42"/>
            <x v="44"/>
            <x v="45"/>
            <x v="62"/>
            <x v="63"/>
            <x v="65"/>
          </reference>
          <reference field="8" count="1" selected="0">
            <x v="2"/>
          </reference>
        </references>
      </pivotArea>
    </format>
    <format dxfId="21">
      <pivotArea dataOnly="0" labelOnly="1" fieldPosition="0">
        <references count="3">
          <reference field="2" count="1" selected="0">
            <x v="3"/>
          </reference>
          <reference field="3" count="1">
            <x v="4"/>
          </reference>
          <reference field="8" count="1" selected="0">
            <x v="2"/>
          </reference>
        </references>
      </pivotArea>
    </format>
    <format dxfId="20">
      <pivotArea dataOnly="0" labelOnly="1" fieldPosition="0">
        <references count="3">
          <reference field="2" count="1" selected="0">
            <x v="8"/>
          </reference>
          <reference field="3" count="1">
            <x v="12"/>
          </reference>
          <reference field="8" count="1" selected="0">
            <x v="2"/>
          </reference>
        </references>
      </pivotArea>
    </format>
    <format dxfId="19">
      <pivotArea dataOnly="0" labelOnly="1" fieldPosition="0">
        <references count="3">
          <reference field="2" count="1" selected="0">
            <x v="11"/>
          </reference>
          <reference field="3" count="1">
            <x v="14"/>
          </reference>
          <reference field="8" count="1" selected="0">
            <x v="2"/>
          </reference>
        </references>
      </pivotArea>
    </format>
    <format dxfId="18">
      <pivotArea dataOnly="0" labelOnly="1" fieldPosition="0">
        <references count="3">
          <reference field="2" count="1" selected="0">
            <x v="14"/>
          </reference>
          <reference field="3" count="1">
            <x v="16"/>
          </reference>
          <reference field="8" count="1" selected="0">
            <x v="2"/>
          </reference>
        </references>
      </pivotArea>
    </format>
    <format dxfId="17">
      <pivotArea dataOnly="0" labelOnly="1" fieldPosition="0">
        <references count="3">
          <reference field="2" count="1" selected="0">
            <x v="23"/>
          </reference>
          <reference field="3" count="1">
            <x v="22"/>
          </reference>
          <reference field="8" count="1" selected="0">
            <x v="2"/>
          </reference>
        </references>
      </pivotArea>
    </format>
    <format dxfId="16">
      <pivotArea dataOnly="0" labelOnly="1" fieldPosition="0">
        <references count="3">
          <reference field="2" count="1" selected="0">
            <x v="30"/>
          </reference>
          <reference field="3" count="1">
            <x v="38"/>
          </reference>
          <reference field="8" count="1" selected="0">
            <x v="2"/>
          </reference>
        </references>
      </pivotArea>
    </format>
    <format dxfId="15">
      <pivotArea dataOnly="0" labelOnly="1" fieldPosition="0">
        <references count="3">
          <reference field="2" count="1" selected="0">
            <x v="42"/>
          </reference>
          <reference field="3" count="1">
            <x v="37"/>
          </reference>
          <reference field="8" count="1" selected="0">
            <x v="2"/>
          </reference>
        </references>
      </pivotArea>
    </format>
    <format dxfId="14">
      <pivotArea dataOnly="0" labelOnly="1" fieldPosition="0">
        <references count="3">
          <reference field="2" count="1" selected="0">
            <x v="44"/>
          </reference>
          <reference field="3" count="1">
            <x v="65"/>
          </reference>
          <reference field="8" count="1" selected="0">
            <x v="2"/>
          </reference>
        </references>
      </pivotArea>
    </format>
    <format dxfId="13">
      <pivotArea dataOnly="0" labelOnly="1" fieldPosition="0">
        <references count="3">
          <reference field="2" count="1" selected="0">
            <x v="45"/>
          </reference>
          <reference field="3" count="1">
            <x v="44"/>
          </reference>
          <reference field="8" count="1" selected="0">
            <x v="2"/>
          </reference>
        </references>
      </pivotArea>
    </format>
    <format dxfId="12">
      <pivotArea dataOnly="0" labelOnly="1" fieldPosition="0">
        <references count="3">
          <reference field="2" count="1" selected="0">
            <x v="62"/>
          </reference>
          <reference field="3" count="1">
            <x v="61"/>
          </reference>
          <reference field="8" count="1" selected="0">
            <x v="2"/>
          </reference>
        </references>
      </pivotArea>
    </format>
    <format dxfId="11">
      <pivotArea dataOnly="0" labelOnly="1" fieldPosition="0">
        <references count="3">
          <reference field="2" count="1" selected="0">
            <x v="63"/>
          </reference>
          <reference field="3" count="1">
            <x v="63"/>
          </reference>
          <reference field="8" count="1" selected="0">
            <x v="2"/>
          </reference>
        </references>
      </pivotArea>
    </format>
    <format dxfId="10">
      <pivotArea dataOnly="0" labelOnly="1" fieldPosition="0">
        <references count="3">
          <reference field="2" count="1" selected="0">
            <x v="65"/>
          </reference>
          <reference field="3" count="1">
            <x v="64"/>
          </reference>
          <reference field="8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4A5B93-3B81-46B9-A4B1-EA4906AEC3E9}" name="PivotTable13" cacheId="19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Asset Class">
  <location ref="A5:D39" firstHeaderRow="1" firstDataRow="1" firstDataCol="3" rowPageCount="1" colPageCount="1"/>
  <pivotFields count="9">
    <pivotField showAll="0"/>
    <pivotField axis="axisPage" multipleItemSelectionAllowed="1" showAll="0">
      <items count="9">
        <item h="1" x="0"/>
        <item x="1"/>
        <item h="1" x="2"/>
        <item h="1" x="3"/>
        <item h="1" x="4"/>
        <item h="1" x="5"/>
        <item h="1" x="6"/>
        <item h="1" x="7"/>
        <item t="default"/>
      </items>
    </pivotField>
    <pivotField axis="axisRow" outline="0" showAll="0" defaultSubtotal="0">
      <items count="69">
        <item x="56"/>
        <item x="0"/>
        <item x="43"/>
        <item x="11"/>
        <item m="1" x="66"/>
        <item x="42"/>
        <item x="33"/>
        <item x="15"/>
        <item x="59"/>
        <item x="10"/>
        <item x="39"/>
        <item x="2"/>
        <item x="12"/>
        <item x="44"/>
        <item x="63"/>
        <item x="31"/>
        <item x="65"/>
        <item x="40"/>
        <item x="28"/>
        <item x="32"/>
        <item x="49"/>
        <item x="6"/>
        <item x="9"/>
        <item x="57"/>
        <item x="29"/>
        <item x="54"/>
        <item x="13"/>
        <item x="64"/>
        <item x="14"/>
        <item x="23"/>
        <item x="38"/>
        <item x="27"/>
        <item x="3"/>
        <item x="26"/>
        <item x="19"/>
        <item x="58"/>
        <item x="48"/>
        <item x="61"/>
        <item x="34"/>
        <item x="8"/>
        <item x="16"/>
        <item x="24"/>
        <item m="1" x="68"/>
        <item x="50"/>
        <item x="20"/>
        <item x="1"/>
        <item x="37"/>
        <item x="17"/>
        <item x="36"/>
        <item x="41"/>
        <item m="1" x="67"/>
        <item x="25"/>
        <item x="62"/>
        <item x="5"/>
        <item x="53"/>
        <item x="18"/>
        <item x="51"/>
        <item x="45"/>
        <item x="52"/>
        <item x="35"/>
        <item x="47"/>
        <item x="55"/>
        <item x="60"/>
        <item x="4"/>
        <item x="7"/>
        <item x="21"/>
        <item x="22"/>
        <item x="46"/>
        <item x="30"/>
      </items>
    </pivotField>
    <pivotField axis="axisRow" outline="0" showAll="0" defaultSubtotal="0">
      <items count="70">
        <item x="0"/>
        <item x="43"/>
        <item x="2"/>
        <item x="42"/>
        <item x="11"/>
        <item m="1" x="66"/>
        <item x="33"/>
        <item x="62"/>
        <item x="56"/>
        <item x="63"/>
        <item x="28"/>
        <item x="6"/>
        <item x="15"/>
        <item x="10"/>
        <item x="39"/>
        <item x="12"/>
        <item x="44"/>
        <item x="31"/>
        <item x="40"/>
        <item x="49"/>
        <item x="32"/>
        <item x="9"/>
        <item x="38"/>
        <item x="29"/>
        <item x="34"/>
        <item x="48"/>
        <item x="64"/>
        <item x="57"/>
        <item x="59"/>
        <item x="8"/>
        <item x="61"/>
        <item x="54"/>
        <item x="14"/>
        <item x="23"/>
        <item x="13"/>
        <item x="24"/>
        <item x="16"/>
        <item m="1" x="67"/>
        <item x="50"/>
        <item x="20"/>
        <item x="27"/>
        <item x="58"/>
        <item x="26"/>
        <item x="19"/>
        <item x="1"/>
        <item x="3"/>
        <item m="1" x="68"/>
        <item x="17"/>
        <item x="36"/>
        <item x="41"/>
        <item m="1" x="69"/>
        <item x="25"/>
        <item x="5"/>
        <item x="18"/>
        <item x="53"/>
        <item x="45"/>
        <item x="51"/>
        <item x="65"/>
        <item x="35"/>
        <item x="52"/>
        <item x="47"/>
        <item x="55"/>
        <item x="7"/>
        <item x="4"/>
        <item x="60"/>
        <item x="21"/>
        <item x="46"/>
        <item x="22"/>
        <item x="30"/>
        <item x="37"/>
      </items>
    </pivotField>
    <pivotField showAll="0"/>
    <pivotField numFmtId="4" showAll="0"/>
    <pivotField numFmtId="4" showAll="0"/>
    <pivotField dataField="1" numFmtId="43" showAll="0"/>
    <pivotField axis="axisRow" outline="0" showAll="0">
      <items count="8">
        <item x="3"/>
        <item x="5"/>
        <item x="0"/>
        <item x="2"/>
        <item x="4"/>
        <item x="6"/>
        <item x="1"/>
        <item t="default"/>
      </items>
    </pivotField>
  </pivotFields>
  <rowFields count="3">
    <field x="8"/>
    <field x="2"/>
    <field x="3"/>
  </rowFields>
  <rowItems count="34">
    <i>
      <x v="2"/>
      <x v="1"/>
      <x/>
    </i>
    <i r="1">
      <x v="2"/>
      <x v="1"/>
    </i>
    <i r="1">
      <x v="3"/>
      <x v="4"/>
    </i>
    <i r="1">
      <x v="5"/>
      <x v="3"/>
    </i>
    <i r="1">
      <x v="6"/>
      <x v="6"/>
    </i>
    <i r="1">
      <x v="7"/>
      <x v="12"/>
    </i>
    <i r="1">
      <x v="9"/>
      <x v="13"/>
    </i>
    <i r="1">
      <x v="10"/>
      <x v="14"/>
    </i>
    <i r="1">
      <x v="13"/>
      <x v="16"/>
    </i>
    <i r="1">
      <x v="19"/>
      <x v="20"/>
    </i>
    <i r="1">
      <x v="20"/>
      <x v="19"/>
    </i>
    <i r="1">
      <x v="30"/>
      <x v="22"/>
    </i>
    <i r="1">
      <x v="36"/>
      <x v="25"/>
    </i>
    <i r="1">
      <x v="38"/>
      <x v="24"/>
    </i>
    <i r="1">
      <x v="43"/>
      <x v="38"/>
    </i>
    <i r="1">
      <x v="44"/>
      <x v="39"/>
    </i>
    <i r="1">
      <x v="46"/>
      <x v="69"/>
    </i>
    <i r="1">
      <x v="47"/>
      <x v="47"/>
    </i>
    <i r="1">
      <x v="48"/>
      <x v="48"/>
    </i>
    <i r="1">
      <x v="49"/>
      <x v="49"/>
    </i>
    <i r="1">
      <x v="54"/>
      <x v="54"/>
    </i>
    <i r="1">
      <x v="56"/>
      <x v="56"/>
    </i>
    <i r="1">
      <x v="58"/>
      <x v="59"/>
    </i>
    <i r="1">
      <x v="59"/>
      <x v="58"/>
    </i>
    <i r="1">
      <x v="60"/>
      <x v="60"/>
    </i>
    <i r="1">
      <x v="65"/>
      <x v="65"/>
    </i>
    <i r="1">
      <x v="67"/>
      <x v="66"/>
    </i>
    <i t="default">
      <x v="2"/>
    </i>
    <i>
      <x v="3"/>
      <x v="11"/>
      <x v="2"/>
    </i>
    <i t="default">
      <x v="3"/>
    </i>
    <i>
      <x v="4"/>
      <x v="17"/>
      <x v="18"/>
    </i>
    <i r="1">
      <x v="57"/>
      <x v="55"/>
    </i>
    <i t="default">
      <x v="4"/>
    </i>
    <i t="grand">
      <x/>
    </i>
  </rowItems>
  <colItems count="1">
    <i/>
  </colItems>
  <pageFields count="1">
    <pageField fld="1" hier="-1"/>
  </pageFields>
  <dataFields count="1">
    <dataField name="Sum of % Weighting" fld="7" baseField="0" baseItem="0"/>
  </dataFields>
  <formats count="56">
    <format dxfId="96">
      <pivotArea type="all" dataOnly="0" outline="0" fieldPosition="0"/>
    </format>
    <format dxfId="97">
      <pivotArea outline="0" collapsedLevelsAreSubtotals="1" fieldPosition="0"/>
    </format>
    <format dxfId="98">
      <pivotArea dataOnly="0" labelOnly="1" fieldPosition="0">
        <references count="1">
          <reference field="8" count="3">
            <x v="2"/>
            <x v="3"/>
            <x v="4"/>
          </reference>
        </references>
      </pivotArea>
    </format>
    <format dxfId="99">
      <pivotArea dataOnly="0" labelOnly="1" fieldPosition="0">
        <references count="1">
          <reference field="8" count="3" defaultSubtotal="1">
            <x v="2"/>
            <x v="3"/>
            <x v="4"/>
          </reference>
        </references>
      </pivotArea>
    </format>
    <format dxfId="100">
      <pivotArea field="8" type="button" dataOnly="0" labelOnly="1" outline="0" axis="axisRow" fieldPosition="0"/>
    </format>
    <format dxfId="101">
      <pivotArea field="2" type="button" dataOnly="0" labelOnly="1" outline="0" axis="axisRow" fieldPosition="1"/>
    </format>
    <format dxfId="102">
      <pivotArea field="3" type="button" dataOnly="0" labelOnly="1" outline="0" axis="axisRow" fieldPosition="2"/>
    </format>
    <format dxfId="103">
      <pivotArea dataOnly="0" labelOnly="1" outline="0" axis="axisValues" fieldPosition="0"/>
    </format>
    <format dxfId="104">
      <pivotArea grandRow="1" outline="0" collapsedLevelsAreSubtotals="1" fieldPosition="0"/>
    </format>
    <format dxfId="105">
      <pivotArea dataOnly="0" labelOnly="1" grandRow="1" outline="0" fieldPosition="0"/>
    </format>
    <format dxfId="106">
      <pivotArea outline="0" collapsedLevelsAreSubtotals="1" fieldPosition="0">
        <references count="3">
          <reference field="2" count="28" selected="0">
            <x v="1"/>
            <x v="2"/>
            <x v="3"/>
            <x v="4"/>
            <x v="5"/>
            <x v="6"/>
            <x v="7"/>
            <x v="9"/>
            <x v="10"/>
            <x v="13"/>
            <x v="19"/>
            <x v="20"/>
            <x v="30"/>
            <x v="36"/>
            <x v="38"/>
            <x v="42"/>
            <x v="43"/>
            <x v="44"/>
            <x v="46"/>
            <x v="48"/>
            <x v="49"/>
            <x v="50"/>
            <x v="54"/>
            <x v="58"/>
            <x v="59"/>
            <x v="60"/>
            <x v="65"/>
            <x v="67"/>
          </reference>
          <reference field="3" count="28" selected="0">
            <x v="0"/>
            <x v="1"/>
            <x v="3"/>
            <x v="4"/>
            <x v="5"/>
            <x v="6"/>
            <x v="12"/>
            <x v="13"/>
            <x v="14"/>
            <x v="16"/>
            <x v="19"/>
            <x v="20"/>
            <x v="22"/>
            <x v="24"/>
            <x v="25"/>
            <x v="37"/>
            <x v="38"/>
            <x v="39"/>
            <x v="46"/>
            <x v="48"/>
            <x v="49"/>
            <x v="50"/>
            <x v="54"/>
            <x v="58"/>
            <x v="59"/>
            <x v="60"/>
            <x v="65"/>
            <x v="66"/>
          </reference>
          <reference field="8" count="1" selected="0">
            <x v="2"/>
          </reference>
        </references>
      </pivotArea>
    </format>
    <format dxfId="107">
      <pivotArea dataOnly="0" labelOnly="1" fieldPosition="0">
        <references count="1">
          <reference field="8" count="1">
            <x v="2"/>
          </reference>
        </references>
      </pivotArea>
    </format>
    <format dxfId="108">
      <pivotArea dataOnly="0" labelOnly="1" fieldPosition="0">
        <references count="2">
          <reference field="2" count="28">
            <x v="1"/>
            <x v="2"/>
            <x v="3"/>
            <x v="4"/>
            <x v="5"/>
            <x v="6"/>
            <x v="7"/>
            <x v="9"/>
            <x v="10"/>
            <x v="13"/>
            <x v="19"/>
            <x v="20"/>
            <x v="30"/>
            <x v="36"/>
            <x v="38"/>
            <x v="42"/>
            <x v="43"/>
            <x v="44"/>
            <x v="46"/>
            <x v="48"/>
            <x v="49"/>
            <x v="50"/>
            <x v="54"/>
            <x v="58"/>
            <x v="59"/>
            <x v="60"/>
            <x v="65"/>
            <x v="67"/>
          </reference>
          <reference field="8" count="1" selected="0">
            <x v="2"/>
          </reference>
        </references>
      </pivotArea>
    </format>
    <format dxfId="109">
      <pivotArea dataOnly="0" labelOnly="1" fieldPosition="0">
        <references count="3">
          <reference field="2" count="1" selected="0">
            <x v="1"/>
          </reference>
          <reference field="3" count="1">
            <x v="0"/>
          </reference>
          <reference field="8" count="1" selected="0">
            <x v="2"/>
          </reference>
        </references>
      </pivotArea>
    </format>
    <format dxfId="110">
      <pivotArea dataOnly="0" labelOnly="1" fieldPosition="0">
        <references count="3">
          <reference field="2" count="1" selected="0">
            <x v="2"/>
          </reference>
          <reference field="3" count="1">
            <x v="1"/>
          </reference>
          <reference field="8" count="1" selected="0">
            <x v="2"/>
          </reference>
        </references>
      </pivotArea>
    </format>
    <format dxfId="111">
      <pivotArea dataOnly="0" labelOnly="1" fieldPosition="0">
        <references count="3">
          <reference field="2" count="1" selected="0">
            <x v="3"/>
          </reference>
          <reference field="3" count="1">
            <x v="4"/>
          </reference>
          <reference field="8" count="1" selected="0">
            <x v="2"/>
          </reference>
        </references>
      </pivotArea>
    </format>
    <format dxfId="112">
      <pivotArea dataOnly="0" labelOnly="1" fieldPosition="0">
        <references count="3">
          <reference field="2" count="1" selected="0">
            <x v="4"/>
          </reference>
          <reference field="3" count="1">
            <x v="5"/>
          </reference>
          <reference field="8" count="1" selected="0">
            <x v="2"/>
          </reference>
        </references>
      </pivotArea>
    </format>
    <format dxfId="113">
      <pivotArea dataOnly="0" labelOnly="1" fieldPosition="0">
        <references count="3">
          <reference field="2" count="1" selected="0">
            <x v="5"/>
          </reference>
          <reference field="3" count="1">
            <x v="3"/>
          </reference>
          <reference field="8" count="1" selected="0">
            <x v="2"/>
          </reference>
        </references>
      </pivotArea>
    </format>
    <format dxfId="114">
      <pivotArea dataOnly="0" labelOnly="1" fieldPosition="0">
        <references count="3">
          <reference field="2" count="1" selected="0">
            <x v="6"/>
          </reference>
          <reference field="3" count="1">
            <x v="6"/>
          </reference>
          <reference field="8" count="1" selected="0">
            <x v="2"/>
          </reference>
        </references>
      </pivotArea>
    </format>
    <format dxfId="115">
      <pivotArea dataOnly="0" labelOnly="1" fieldPosition="0">
        <references count="3">
          <reference field="2" count="1" selected="0">
            <x v="7"/>
          </reference>
          <reference field="3" count="1">
            <x v="12"/>
          </reference>
          <reference field="8" count="1" selected="0">
            <x v="2"/>
          </reference>
        </references>
      </pivotArea>
    </format>
    <format dxfId="116">
      <pivotArea dataOnly="0" labelOnly="1" fieldPosition="0">
        <references count="3">
          <reference field="2" count="1" selected="0">
            <x v="9"/>
          </reference>
          <reference field="3" count="1">
            <x v="13"/>
          </reference>
          <reference field="8" count="1" selected="0">
            <x v="2"/>
          </reference>
        </references>
      </pivotArea>
    </format>
    <format dxfId="117">
      <pivotArea dataOnly="0" labelOnly="1" fieldPosition="0">
        <references count="3">
          <reference field="2" count="1" selected="0">
            <x v="10"/>
          </reference>
          <reference field="3" count="1">
            <x v="14"/>
          </reference>
          <reference field="8" count="1" selected="0">
            <x v="2"/>
          </reference>
        </references>
      </pivotArea>
    </format>
    <format dxfId="118">
      <pivotArea dataOnly="0" labelOnly="1" fieldPosition="0">
        <references count="3">
          <reference field="2" count="1" selected="0">
            <x v="13"/>
          </reference>
          <reference field="3" count="1">
            <x v="16"/>
          </reference>
          <reference field="8" count="1" selected="0">
            <x v="2"/>
          </reference>
        </references>
      </pivotArea>
    </format>
    <format dxfId="119">
      <pivotArea dataOnly="0" labelOnly="1" fieldPosition="0">
        <references count="3">
          <reference field="2" count="1" selected="0">
            <x v="19"/>
          </reference>
          <reference field="3" count="1">
            <x v="20"/>
          </reference>
          <reference field="8" count="1" selected="0">
            <x v="2"/>
          </reference>
        </references>
      </pivotArea>
    </format>
    <format dxfId="120">
      <pivotArea dataOnly="0" labelOnly="1" fieldPosition="0">
        <references count="3">
          <reference field="2" count="1" selected="0">
            <x v="20"/>
          </reference>
          <reference field="3" count="1">
            <x v="19"/>
          </reference>
          <reference field="8" count="1" selected="0">
            <x v="2"/>
          </reference>
        </references>
      </pivotArea>
    </format>
    <format dxfId="121">
      <pivotArea dataOnly="0" labelOnly="1" fieldPosition="0">
        <references count="3">
          <reference field="2" count="1" selected="0">
            <x v="30"/>
          </reference>
          <reference field="3" count="1">
            <x v="22"/>
          </reference>
          <reference field="8" count="1" selected="0">
            <x v="2"/>
          </reference>
        </references>
      </pivotArea>
    </format>
    <format dxfId="122">
      <pivotArea dataOnly="0" labelOnly="1" fieldPosition="0">
        <references count="3">
          <reference field="2" count="1" selected="0">
            <x v="36"/>
          </reference>
          <reference field="3" count="1">
            <x v="25"/>
          </reference>
          <reference field="8" count="1" selected="0">
            <x v="2"/>
          </reference>
        </references>
      </pivotArea>
    </format>
    <format dxfId="123">
      <pivotArea dataOnly="0" labelOnly="1" fieldPosition="0">
        <references count="3">
          <reference field="2" count="1" selected="0">
            <x v="38"/>
          </reference>
          <reference field="3" count="1">
            <x v="24"/>
          </reference>
          <reference field="8" count="1" selected="0">
            <x v="2"/>
          </reference>
        </references>
      </pivotArea>
    </format>
    <format dxfId="124">
      <pivotArea dataOnly="0" labelOnly="1" fieldPosition="0">
        <references count="3">
          <reference field="2" count="1" selected="0">
            <x v="42"/>
          </reference>
          <reference field="3" count="1">
            <x v="37"/>
          </reference>
          <reference field="8" count="1" selected="0">
            <x v="2"/>
          </reference>
        </references>
      </pivotArea>
    </format>
    <format dxfId="125">
      <pivotArea dataOnly="0" labelOnly="1" fieldPosition="0">
        <references count="3">
          <reference field="2" count="1" selected="0">
            <x v="43"/>
          </reference>
          <reference field="3" count="1">
            <x v="38"/>
          </reference>
          <reference field="8" count="1" selected="0">
            <x v="2"/>
          </reference>
        </references>
      </pivotArea>
    </format>
    <format dxfId="126">
      <pivotArea dataOnly="0" labelOnly="1" fieldPosition="0">
        <references count="3">
          <reference field="2" count="1" selected="0">
            <x v="46"/>
          </reference>
          <reference field="3" count="1">
            <x v="46"/>
          </reference>
          <reference field="8" count="1" selected="0">
            <x v="2"/>
          </reference>
        </references>
      </pivotArea>
    </format>
    <format dxfId="127">
      <pivotArea dataOnly="0" labelOnly="1" fieldPosition="0">
        <references count="3">
          <reference field="2" count="1" selected="0">
            <x v="50"/>
          </reference>
          <reference field="3" count="1">
            <x v="50"/>
          </reference>
          <reference field="8" count="1" selected="0">
            <x v="2"/>
          </reference>
        </references>
      </pivotArea>
    </format>
    <format dxfId="128">
      <pivotArea dataOnly="0" labelOnly="1" fieldPosition="0">
        <references count="3">
          <reference field="2" count="1" selected="0">
            <x v="59"/>
          </reference>
          <reference field="3" count="1">
            <x v="58"/>
          </reference>
          <reference field="8" count="1" selected="0">
            <x v="2"/>
          </reference>
        </references>
      </pivotArea>
    </format>
    <format dxfId="129">
      <pivotArea dataOnly="0" labelOnly="1" fieldPosition="0">
        <references count="3">
          <reference field="2" count="1" selected="0">
            <x v="60"/>
          </reference>
          <reference field="3" count="1">
            <x v="60"/>
          </reference>
          <reference field="8" count="1" selected="0">
            <x v="2"/>
          </reference>
        </references>
      </pivotArea>
    </format>
    <format dxfId="130">
      <pivotArea dataOnly="0" labelOnly="1" fieldPosition="0">
        <references count="3">
          <reference field="2" count="1" selected="0">
            <x v="65"/>
          </reference>
          <reference field="3" count="1">
            <x v="65"/>
          </reference>
          <reference field="8" count="1" selected="0">
            <x v="2"/>
          </reference>
        </references>
      </pivotArea>
    </format>
    <format dxfId="131">
      <pivotArea dataOnly="0" labelOnly="1" fieldPosition="0">
        <references count="3">
          <reference field="2" count="1" selected="0">
            <x v="67"/>
          </reference>
          <reference field="3" count="1">
            <x v="66"/>
          </reference>
          <reference field="8" count="1" selected="0">
            <x v="2"/>
          </reference>
        </references>
      </pivotArea>
    </format>
    <format dxfId="132">
      <pivotArea outline="0" collapsedLevelsAreSubtotals="1" fieldPosition="0">
        <references count="3">
          <reference field="2" count="3" selected="0">
            <x v="17"/>
            <x v="56"/>
            <x v="57"/>
          </reference>
          <reference field="3" count="3" selected="0">
            <x v="18"/>
            <x v="55"/>
            <x v="56"/>
          </reference>
          <reference field="8" count="1" selected="0">
            <x v="4"/>
          </reference>
        </references>
      </pivotArea>
    </format>
    <format dxfId="133">
      <pivotArea dataOnly="0" labelOnly="1" fieldPosition="0">
        <references count="1">
          <reference field="8" count="1">
            <x v="4"/>
          </reference>
        </references>
      </pivotArea>
    </format>
    <format dxfId="134">
      <pivotArea dataOnly="0" labelOnly="1" fieldPosition="0">
        <references count="2">
          <reference field="2" count="3">
            <x v="17"/>
            <x v="56"/>
            <x v="57"/>
          </reference>
          <reference field="8" count="1" selected="0">
            <x v="4"/>
          </reference>
        </references>
      </pivotArea>
    </format>
    <format dxfId="135">
      <pivotArea dataOnly="0" labelOnly="1" fieldPosition="0">
        <references count="3">
          <reference field="2" count="1" selected="0">
            <x v="17"/>
          </reference>
          <reference field="3" count="1">
            <x v="18"/>
          </reference>
          <reference field="8" count="1" selected="0">
            <x v="4"/>
          </reference>
        </references>
      </pivotArea>
    </format>
    <format dxfId="136">
      <pivotArea dataOnly="0" labelOnly="1" fieldPosition="0">
        <references count="3">
          <reference field="2" count="1" selected="0">
            <x v="56"/>
          </reference>
          <reference field="3" count="1">
            <x v="56"/>
          </reference>
          <reference field="8" count="1" selected="0">
            <x v="4"/>
          </reference>
        </references>
      </pivotArea>
    </format>
    <format dxfId="137">
      <pivotArea dataOnly="0" labelOnly="1" fieldPosition="0">
        <references count="3">
          <reference field="2" count="1" selected="0">
            <x v="57"/>
          </reference>
          <reference field="3" count="1">
            <x v="55"/>
          </reference>
          <reference field="8" count="1" selected="0">
            <x v="4"/>
          </reference>
        </references>
      </pivotArea>
    </format>
    <format dxfId="138">
      <pivotArea outline="0" collapsedLevelsAreSubtotals="1" fieldPosition="0">
        <references count="3">
          <reference field="2" count="1" selected="0">
            <x v="11"/>
          </reference>
          <reference field="3" count="1" selected="0">
            <x v="2"/>
          </reference>
          <reference field="8" count="1" selected="0">
            <x v="3"/>
          </reference>
        </references>
      </pivotArea>
    </format>
    <format dxfId="139">
      <pivotArea dataOnly="0" labelOnly="1" fieldPosition="0">
        <references count="1">
          <reference field="8" count="1">
            <x v="3"/>
          </reference>
        </references>
      </pivotArea>
    </format>
    <format dxfId="140">
      <pivotArea dataOnly="0" labelOnly="1" fieldPosition="0">
        <references count="2">
          <reference field="2" count="1">
            <x v="11"/>
          </reference>
          <reference field="8" count="1" selected="0">
            <x v="3"/>
          </reference>
        </references>
      </pivotArea>
    </format>
    <format dxfId="141">
      <pivotArea dataOnly="0" labelOnly="1" fieldPosition="0">
        <references count="3">
          <reference field="2" count="1" selected="0">
            <x v="11"/>
          </reference>
          <reference field="3" count="1">
            <x v="2"/>
          </reference>
          <reference field="8" count="1" selected="0">
            <x v="3"/>
          </reference>
        </references>
      </pivotArea>
    </format>
    <format dxfId="9">
      <pivotArea outline="0" collapsedLevelsAreSubtotals="1" fieldPosition="0">
        <references count="3">
          <reference field="2" count="8" selected="0">
            <x v="44"/>
            <x v="46"/>
            <x v="47"/>
            <x v="48"/>
            <x v="49"/>
            <x v="54"/>
            <x v="56"/>
            <x v="58"/>
          </reference>
          <reference field="3" count="8" selected="0">
            <x v="39"/>
            <x v="47"/>
            <x v="48"/>
            <x v="49"/>
            <x v="54"/>
            <x v="56"/>
            <x v="59"/>
            <x v="69"/>
          </reference>
          <reference field="8" count="1" selected="0">
            <x v="2"/>
          </reference>
        </references>
      </pivotArea>
    </format>
    <format dxfId="8">
      <pivotArea dataOnly="0" labelOnly="1" fieldPosition="0">
        <references count="2">
          <reference field="2" count="8">
            <x v="44"/>
            <x v="46"/>
            <x v="47"/>
            <x v="48"/>
            <x v="49"/>
            <x v="54"/>
            <x v="56"/>
            <x v="58"/>
          </reference>
          <reference field="8" count="1" selected="0">
            <x v="2"/>
          </reference>
        </references>
      </pivotArea>
    </format>
    <format dxfId="7">
      <pivotArea dataOnly="0" labelOnly="1" fieldPosition="0">
        <references count="3">
          <reference field="2" count="1" selected="0">
            <x v="44"/>
          </reference>
          <reference field="3" count="1">
            <x v="39"/>
          </reference>
          <reference field="8" count="1" selected="0">
            <x v="2"/>
          </reference>
        </references>
      </pivotArea>
    </format>
    <format dxfId="6">
      <pivotArea dataOnly="0" labelOnly="1" fieldPosition="0">
        <references count="3">
          <reference field="2" count="1" selected="0">
            <x v="46"/>
          </reference>
          <reference field="3" count="1">
            <x v="69"/>
          </reference>
          <reference field="8" count="1" selected="0">
            <x v="2"/>
          </reference>
        </references>
      </pivotArea>
    </format>
    <format dxfId="5">
      <pivotArea dataOnly="0" labelOnly="1" fieldPosition="0">
        <references count="3">
          <reference field="2" count="1" selected="0">
            <x v="47"/>
          </reference>
          <reference field="3" count="1">
            <x v="47"/>
          </reference>
          <reference field="8" count="1" selected="0">
            <x v="2"/>
          </reference>
        </references>
      </pivotArea>
    </format>
    <format dxfId="4">
      <pivotArea dataOnly="0" labelOnly="1" fieldPosition="0">
        <references count="3">
          <reference field="2" count="1" selected="0">
            <x v="48"/>
          </reference>
          <reference field="3" count="1">
            <x v="48"/>
          </reference>
          <reference field="8" count="1" selected="0">
            <x v="2"/>
          </reference>
        </references>
      </pivotArea>
    </format>
    <format dxfId="3">
      <pivotArea dataOnly="0" labelOnly="1" fieldPosition="0">
        <references count="3">
          <reference field="2" count="1" selected="0">
            <x v="49"/>
          </reference>
          <reference field="3" count="1">
            <x v="49"/>
          </reference>
          <reference field="8" count="1" selected="0">
            <x v="2"/>
          </reference>
        </references>
      </pivotArea>
    </format>
    <format dxfId="2">
      <pivotArea dataOnly="0" labelOnly="1" fieldPosition="0">
        <references count="3">
          <reference field="2" count="1" selected="0">
            <x v="54"/>
          </reference>
          <reference field="3" count="1">
            <x v="54"/>
          </reference>
          <reference field="8" count="1" selected="0">
            <x v="2"/>
          </reference>
        </references>
      </pivotArea>
    </format>
    <format dxfId="1">
      <pivotArea dataOnly="0" labelOnly="1" fieldPosition="0">
        <references count="3">
          <reference field="2" count="1" selected="0">
            <x v="56"/>
          </reference>
          <reference field="3" count="1">
            <x v="56"/>
          </reference>
          <reference field="8" count="1" selected="0">
            <x v="2"/>
          </reference>
        </references>
      </pivotArea>
    </format>
    <format dxfId="0">
      <pivotArea dataOnly="0" labelOnly="1" fieldPosition="0">
        <references count="3">
          <reference field="2" count="1" selected="0">
            <x v="58"/>
          </reference>
          <reference field="3" count="1">
            <x v="59"/>
          </reference>
          <reference field="8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B880B7-1042-400E-B2A6-3C8B3E2E4DDD}" name="PivotTable22" cacheId="19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8">
  <location ref="A49:B53" firstHeaderRow="1" firstDataRow="1" firstDataCol="1" rowPageCount="1" colPageCount="1"/>
  <pivotFields count="9">
    <pivotField showAll="0"/>
    <pivotField axis="axisPage" multipleItemSelectionAllowed="1" showAll="0">
      <items count="9">
        <item h="1" x="0"/>
        <item x="1"/>
        <item h="1" x="2"/>
        <item h="1" x="3"/>
        <item h="1" x="4"/>
        <item h="1" x="5"/>
        <item h="1" x="6"/>
        <item h="1" x="7"/>
        <item t="default"/>
      </items>
    </pivotField>
    <pivotField showAll="0"/>
    <pivotField showAll="0"/>
    <pivotField showAll="0"/>
    <pivotField numFmtId="4" showAll="0"/>
    <pivotField numFmtId="4" showAll="0"/>
    <pivotField dataField="1" numFmtId="43" showAll="0"/>
    <pivotField axis="axisRow" showAll="0">
      <items count="8">
        <item x="3"/>
        <item x="5"/>
        <item x="0"/>
        <item x="2"/>
        <item x="4"/>
        <item x="6"/>
        <item x="1"/>
        <item t="default"/>
      </items>
    </pivotField>
  </pivotFields>
  <rowFields count="1">
    <field x="8"/>
  </rowFields>
  <rowItems count="4">
    <i>
      <x v="2"/>
    </i>
    <i>
      <x v="3"/>
    </i>
    <i>
      <x v="4"/>
    </i>
    <i t="grand">
      <x/>
    </i>
  </rowItems>
  <colItems count="1">
    <i/>
  </colItems>
  <pageFields count="1">
    <pageField fld="1" hier="-1"/>
  </pageFields>
  <dataFields count="1">
    <dataField name="Sum of % Weighting" fld="7" baseField="0" baseItem="0" numFmtId="43"/>
  </dataFields>
  <formats count="1">
    <format dxfId="95">
      <pivotArea outline="0" collapsedLevelsAreSubtotals="1" fieldPosition="0"/>
    </format>
  </formats>
  <chartFormats count="8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3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5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3" format="16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3" format="17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3" format="18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3" format="19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3" format="20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5" format="16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5" format="17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5" format="18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5" format="19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5" format="20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9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15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9" format="16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9" format="17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9" format="18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9" format="19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9" format="20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12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15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12" format="16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12" format="17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12" format="18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12" format="19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12" format="20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14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15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14" format="16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14" format="17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14" format="18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14" format="19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14" format="20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1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15" format="2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15" format="3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17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13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17" format="14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17" format="15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17" format="16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17" format="17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17" format="18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17" format="19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18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0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0" format="8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20" format="9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20" format="10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20" format="11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20" format="12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2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1" format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21" format="2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21" format="3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23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3" format="13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23" format="14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23" format="15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23" format="16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23" format="17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23" format="18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23" format="19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2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10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26" format="11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26" format="12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26" format="13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26" format="14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26" format="15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26" format="16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27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7" format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27" format="2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27" format="3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9721F85-3A89-4810-8A33-C9FEB31E0DC7}" name="PivotTable14" cacheId="18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5">
  <location ref="A42:B49" firstHeaderRow="1" firstDataRow="1" firstDataCol="1" rowPageCount="1" colPageCount="1"/>
  <pivotFields count="9">
    <pivotField showAll="0"/>
    <pivotField axis="axisPage" multipleItemSelectionAllowed="1" showAll="0">
      <items count="9">
        <item h="1" x="0"/>
        <item h="1" x="1"/>
        <item h="1" x="2"/>
        <item x="3"/>
        <item h="1" x="4"/>
        <item h="1" x="5"/>
        <item h="1" x="6"/>
        <item h="1" x="7"/>
        <item t="default"/>
      </items>
    </pivotField>
    <pivotField showAll="0"/>
    <pivotField showAll="0"/>
    <pivotField showAll="0"/>
    <pivotField numFmtId="4" showAll="0"/>
    <pivotField numFmtId="4" showAll="0"/>
    <pivotField dataField="1" numFmtId="43" showAll="0"/>
    <pivotField axis="axisRow" showAll="0">
      <items count="8">
        <item x="3"/>
        <item x="5"/>
        <item x="0"/>
        <item x="2"/>
        <item x="4"/>
        <item x="6"/>
        <item x="1"/>
        <item t="default"/>
      </items>
    </pivotField>
  </pivotFields>
  <rowFields count="1">
    <field x="8"/>
  </rowFields>
  <rowItems count="7">
    <i>
      <x/>
    </i>
    <i>
      <x v="1"/>
    </i>
    <i>
      <x v="2"/>
    </i>
    <i>
      <x v="3"/>
    </i>
    <i>
      <x v="5"/>
    </i>
    <i>
      <x v="6"/>
    </i>
    <i t="grand">
      <x/>
    </i>
  </rowItems>
  <colItems count="1">
    <i/>
  </colItems>
  <pageFields count="1">
    <pageField fld="1" hier="-1"/>
  </pageFields>
  <dataFields count="1">
    <dataField name="Sum of % Weighting" fld="7" baseField="0" baseItem="0"/>
  </dataFields>
  <chartFormats count="7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986AFA-1660-4FEA-B8C7-0F9E6CC3E7B2}" name="PivotTable12" cacheId="18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Asset Class">
  <location ref="A5:D41" firstHeaderRow="1" firstDataRow="1" firstDataCol="3" rowPageCount="1" colPageCount="1"/>
  <pivotFields count="9">
    <pivotField showAll="0"/>
    <pivotField axis="axisPage" multipleItemSelectionAllowed="1" showAll="0">
      <items count="9">
        <item h="1" x="0"/>
        <item h="1" x="1"/>
        <item h="1" x="2"/>
        <item h="1" x="3"/>
        <item h="1" x="4"/>
        <item h="1" x="5"/>
        <item h="1" x="6"/>
        <item x="7"/>
        <item t="default"/>
      </items>
    </pivotField>
    <pivotField axis="axisRow" outline="0" showAll="0" defaultSubtotal="0">
      <items count="66">
        <item x="56"/>
        <item x="0"/>
        <item x="43"/>
        <item x="11"/>
        <item x="42"/>
        <item x="33"/>
        <item x="15"/>
        <item x="59"/>
        <item x="10"/>
        <item x="39"/>
        <item x="2"/>
        <item x="12"/>
        <item x="44"/>
        <item x="63"/>
        <item x="31"/>
        <item x="65"/>
        <item x="40"/>
        <item x="28"/>
        <item x="32"/>
        <item x="49"/>
        <item x="6"/>
        <item x="9"/>
        <item x="57"/>
        <item x="29"/>
        <item x="54"/>
        <item x="13"/>
        <item x="64"/>
        <item x="14"/>
        <item x="23"/>
        <item x="38"/>
        <item x="27"/>
        <item x="3"/>
        <item x="26"/>
        <item x="19"/>
        <item x="58"/>
        <item x="48"/>
        <item x="61"/>
        <item x="34"/>
        <item x="8"/>
        <item x="16"/>
        <item x="24"/>
        <item x="50"/>
        <item x="20"/>
        <item x="1"/>
        <item x="37"/>
        <item x="17"/>
        <item x="36"/>
        <item x="41"/>
        <item x="25"/>
        <item x="62"/>
        <item x="5"/>
        <item x="53"/>
        <item x="18"/>
        <item x="51"/>
        <item x="45"/>
        <item x="52"/>
        <item x="35"/>
        <item x="47"/>
        <item x="55"/>
        <item x="60"/>
        <item x="4"/>
        <item x="7"/>
        <item x="21"/>
        <item x="22"/>
        <item x="46"/>
        <item x="30"/>
      </items>
    </pivotField>
    <pivotField axis="axisRow" outline="0" showAll="0" defaultSubtotal="0">
      <items count="66">
        <item x="0"/>
        <item x="43"/>
        <item x="2"/>
        <item x="42"/>
        <item x="11"/>
        <item x="33"/>
        <item x="62"/>
        <item x="56"/>
        <item x="63"/>
        <item x="28"/>
        <item x="6"/>
        <item x="15"/>
        <item x="10"/>
        <item x="39"/>
        <item x="12"/>
        <item x="44"/>
        <item x="31"/>
        <item x="40"/>
        <item x="49"/>
        <item x="32"/>
        <item x="9"/>
        <item x="38"/>
        <item x="29"/>
        <item x="34"/>
        <item x="48"/>
        <item x="64"/>
        <item x="57"/>
        <item x="59"/>
        <item x="8"/>
        <item x="61"/>
        <item x="54"/>
        <item x="14"/>
        <item x="23"/>
        <item x="13"/>
        <item x="24"/>
        <item x="16"/>
        <item x="50"/>
        <item x="20"/>
        <item x="27"/>
        <item x="58"/>
        <item x="26"/>
        <item x="19"/>
        <item x="1"/>
        <item x="3"/>
        <item x="17"/>
        <item x="36"/>
        <item x="41"/>
        <item x="25"/>
        <item x="5"/>
        <item x="18"/>
        <item x="53"/>
        <item x="45"/>
        <item x="51"/>
        <item x="65"/>
        <item x="35"/>
        <item x="52"/>
        <item x="47"/>
        <item x="55"/>
        <item x="7"/>
        <item x="4"/>
        <item x="60"/>
        <item x="21"/>
        <item x="46"/>
        <item x="22"/>
        <item x="30"/>
        <item x="37"/>
      </items>
    </pivotField>
    <pivotField showAll="0"/>
    <pivotField numFmtId="4" showAll="0"/>
    <pivotField numFmtId="4" showAll="0"/>
    <pivotField dataField="1" numFmtId="43" showAll="0"/>
    <pivotField axis="axisRow" outline="0" showAll="0">
      <items count="8">
        <item x="3"/>
        <item x="5"/>
        <item x="0"/>
        <item x="2"/>
        <item x="4"/>
        <item x="6"/>
        <item x="1"/>
        <item t="default"/>
      </items>
    </pivotField>
  </pivotFields>
  <rowFields count="3">
    <field x="8"/>
    <field x="2"/>
    <field x="3"/>
  </rowFields>
  <rowItems count="36">
    <i>
      <x/>
      <x v="31"/>
      <x v="43"/>
    </i>
    <i t="default">
      <x/>
    </i>
    <i>
      <x v="1"/>
      <x v="22"/>
      <x v="26"/>
    </i>
    <i r="1">
      <x v="49"/>
      <x v="6"/>
    </i>
    <i r="1">
      <x v="58"/>
      <x v="57"/>
    </i>
    <i t="default">
      <x v="1"/>
    </i>
    <i>
      <x v="2"/>
      <x v="3"/>
      <x v="4"/>
    </i>
    <i r="1">
      <x v="8"/>
      <x v="12"/>
    </i>
    <i r="1">
      <x v="14"/>
      <x v="16"/>
    </i>
    <i r="1">
      <x v="23"/>
      <x v="22"/>
    </i>
    <i r="1">
      <x v="42"/>
      <x v="37"/>
    </i>
    <i r="1">
      <x v="45"/>
      <x v="44"/>
    </i>
    <i r="1">
      <x v="62"/>
      <x v="61"/>
    </i>
    <i r="1">
      <x v="63"/>
      <x v="63"/>
    </i>
    <i r="1">
      <x v="65"/>
      <x v="64"/>
    </i>
    <i t="default">
      <x v="2"/>
    </i>
    <i>
      <x v="3"/>
      <x/>
      <x v="7"/>
    </i>
    <i r="1">
      <x v="7"/>
      <x v="27"/>
    </i>
    <i r="1">
      <x v="10"/>
      <x v="2"/>
    </i>
    <i r="1">
      <x v="36"/>
      <x v="29"/>
    </i>
    <i t="default">
      <x v="3"/>
    </i>
    <i>
      <x v="5"/>
      <x v="34"/>
      <x v="39"/>
    </i>
    <i r="1">
      <x v="59"/>
      <x v="60"/>
    </i>
    <i t="default">
      <x v="5"/>
    </i>
    <i>
      <x v="6"/>
      <x v="17"/>
      <x v="9"/>
    </i>
    <i r="1">
      <x v="24"/>
      <x v="30"/>
    </i>
    <i r="1">
      <x v="25"/>
      <x v="33"/>
    </i>
    <i r="1">
      <x v="27"/>
      <x v="31"/>
    </i>
    <i r="1">
      <x v="33"/>
      <x v="41"/>
    </i>
    <i r="1">
      <x v="38"/>
      <x v="28"/>
    </i>
    <i r="1">
      <x v="40"/>
      <x v="34"/>
    </i>
    <i r="1">
      <x v="43"/>
      <x v="42"/>
    </i>
    <i r="1">
      <x v="60"/>
      <x v="59"/>
    </i>
    <i r="1">
      <x v="61"/>
      <x v="58"/>
    </i>
    <i t="default">
      <x v="6"/>
    </i>
    <i t="grand">
      <x/>
    </i>
  </rowItems>
  <colItems count="1">
    <i/>
  </colItems>
  <pageFields count="1">
    <pageField fld="1" hier="-1"/>
  </pageFields>
  <dataFields count="1">
    <dataField name="Sum of % Weighting" fld="7" baseField="0" baseItem="0" numFmtId="43"/>
  </dataFields>
  <formats count="61">
    <format dxfId="406">
      <pivotArea outline="0" collapsedLevelsAreSubtotals="1" fieldPosition="0"/>
    </format>
    <format dxfId="407">
      <pivotArea type="all" dataOnly="0" outline="0" fieldPosition="0"/>
    </format>
    <format dxfId="408">
      <pivotArea outline="0" collapsedLevelsAreSubtotals="1" fieldPosition="0"/>
    </format>
    <format dxfId="409">
      <pivotArea dataOnly="0" labelOnly="1" fieldPosition="0">
        <references count="1">
          <reference field="8" count="6">
            <x v="0"/>
            <x v="1"/>
            <x v="2"/>
            <x v="3"/>
            <x v="5"/>
            <x v="6"/>
          </reference>
        </references>
      </pivotArea>
    </format>
    <format dxfId="410">
      <pivotArea dataOnly="0" labelOnly="1" fieldPosition="0">
        <references count="1">
          <reference field="8" count="6" defaultSubtotal="1">
            <x v="0"/>
            <x v="1"/>
            <x v="2"/>
            <x v="3"/>
            <x v="5"/>
            <x v="6"/>
          </reference>
        </references>
      </pivotArea>
    </format>
    <format dxfId="411">
      <pivotArea field="8" type="button" dataOnly="0" labelOnly="1" outline="0" axis="axisRow" fieldPosition="0"/>
    </format>
    <format dxfId="412">
      <pivotArea field="2" type="button" dataOnly="0" labelOnly="1" outline="0" axis="axisRow" fieldPosition="1"/>
    </format>
    <format dxfId="413">
      <pivotArea field="3" type="button" dataOnly="0" labelOnly="1" outline="0" axis="axisRow" fieldPosition="2"/>
    </format>
    <format dxfId="414">
      <pivotArea dataOnly="0" labelOnly="1" outline="0" axis="axisValues" fieldPosition="0"/>
    </format>
    <format dxfId="415">
      <pivotArea grandRow="1" outline="0" collapsedLevelsAreSubtotals="1" fieldPosition="0"/>
    </format>
    <format dxfId="416">
      <pivotArea dataOnly="0" labelOnly="1" grandRow="1" outline="0" fieldPosition="0"/>
    </format>
    <format dxfId="417">
      <pivotArea outline="0" collapsedLevelsAreSubtotals="1" fieldPosition="0">
        <references count="3">
          <reference field="2" count="1" selected="0">
            <x v="31"/>
          </reference>
          <reference field="3" count="1" selected="0">
            <x v="43"/>
          </reference>
          <reference field="8" count="1" selected="0">
            <x v="0"/>
          </reference>
        </references>
      </pivotArea>
    </format>
    <format dxfId="418">
      <pivotArea dataOnly="0" labelOnly="1" fieldPosition="0">
        <references count="1">
          <reference field="8" count="1">
            <x v="0"/>
          </reference>
        </references>
      </pivotArea>
    </format>
    <format dxfId="419">
      <pivotArea dataOnly="0" labelOnly="1" fieldPosition="0">
        <references count="2">
          <reference field="2" count="1">
            <x v="31"/>
          </reference>
          <reference field="8" count="1" selected="0">
            <x v="0"/>
          </reference>
        </references>
      </pivotArea>
    </format>
    <format dxfId="420">
      <pivotArea dataOnly="0" labelOnly="1" fieldPosition="0">
        <references count="3">
          <reference field="2" count="1" selected="0">
            <x v="31"/>
          </reference>
          <reference field="3" count="1">
            <x v="43"/>
          </reference>
          <reference field="8" count="1" selected="0">
            <x v="0"/>
          </reference>
        </references>
      </pivotArea>
    </format>
    <format dxfId="421">
      <pivotArea outline="0" collapsedLevelsAreSubtotals="1" fieldPosition="0">
        <references count="3">
          <reference field="2" count="3" selected="0">
            <x v="22"/>
            <x v="49"/>
            <x v="58"/>
          </reference>
          <reference field="3" count="3" selected="0">
            <x v="6"/>
            <x v="26"/>
            <x v="57"/>
          </reference>
          <reference field="8" count="1" selected="0">
            <x v="1"/>
          </reference>
        </references>
      </pivotArea>
    </format>
    <format dxfId="422">
      <pivotArea dataOnly="0" labelOnly="1" fieldPosition="0">
        <references count="1">
          <reference field="8" count="1">
            <x v="1"/>
          </reference>
        </references>
      </pivotArea>
    </format>
    <format dxfId="423">
      <pivotArea dataOnly="0" labelOnly="1" fieldPosition="0">
        <references count="2">
          <reference field="2" count="3">
            <x v="22"/>
            <x v="49"/>
            <x v="58"/>
          </reference>
          <reference field="8" count="1" selected="0">
            <x v="1"/>
          </reference>
        </references>
      </pivotArea>
    </format>
    <format dxfId="424">
      <pivotArea dataOnly="0" labelOnly="1" fieldPosition="0">
        <references count="3">
          <reference field="2" count="1" selected="0">
            <x v="22"/>
          </reference>
          <reference field="3" count="1">
            <x v="26"/>
          </reference>
          <reference field="8" count="1" selected="0">
            <x v="1"/>
          </reference>
        </references>
      </pivotArea>
    </format>
    <format dxfId="425">
      <pivotArea dataOnly="0" labelOnly="1" fieldPosition="0">
        <references count="3">
          <reference field="2" count="1" selected="0">
            <x v="49"/>
          </reference>
          <reference field="3" count="1">
            <x v="6"/>
          </reference>
          <reference field="8" count="1" selected="0">
            <x v="1"/>
          </reference>
        </references>
      </pivotArea>
    </format>
    <format dxfId="426">
      <pivotArea dataOnly="0" labelOnly="1" fieldPosition="0">
        <references count="3">
          <reference field="2" count="1" selected="0">
            <x v="58"/>
          </reference>
          <reference field="3" count="1">
            <x v="57"/>
          </reference>
          <reference field="8" count="1" selected="0">
            <x v="1"/>
          </reference>
        </references>
      </pivotArea>
    </format>
    <format dxfId="427">
      <pivotArea outline="0" collapsedLevelsAreSubtotals="1" fieldPosition="0">
        <references count="3">
          <reference field="2" count="8" selected="0">
            <x v="8"/>
            <x v="11"/>
            <x v="14"/>
            <x v="23"/>
            <x v="42"/>
            <x v="45"/>
            <x v="62"/>
            <x v="63"/>
          </reference>
          <reference field="3" count="8" selected="0">
            <x v="12"/>
            <x v="14"/>
            <x v="16"/>
            <x v="22"/>
            <x v="37"/>
            <x v="44"/>
            <x v="61"/>
            <x v="63"/>
          </reference>
          <reference field="8" count="1" selected="0">
            <x v="2"/>
          </reference>
        </references>
      </pivotArea>
    </format>
    <format dxfId="428">
      <pivotArea dataOnly="0" labelOnly="1" fieldPosition="0">
        <references count="1">
          <reference field="8" count="1">
            <x v="2"/>
          </reference>
        </references>
      </pivotArea>
    </format>
    <format dxfId="429">
      <pivotArea dataOnly="0" labelOnly="1" fieldPosition="0">
        <references count="2">
          <reference field="2" count="8">
            <x v="8"/>
            <x v="11"/>
            <x v="14"/>
            <x v="23"/>
            <x v="42"/>
            <x v="45"/>
            <x v="62"/>
            <x v="63"/>
          </reference>
          <reference field="8" count="1" selected="0">
            <x v="2"/>
          </reference>
        </references>
      </pivotArea>
    </format>
    <format dxfId="430">
      <pivotArea dataOnly="0" labelOnly="1" fieldPosition="0">
        <references count="3">
          <reference field="2" count="1" selected="0">
            <x v="11"/>
          </reference>
          <reference field="3" count="1">
            <x v="14"/>
          </reference>
          <reference field="8" count="1" selected="0">
            <x v="2"/>
          </reference>
        </references>
      </pivotArea>
    </format>
    <format dxfId="431">
      <pivotArea outline="0" collapsedLevelsAreSubtotals="1" fieldPosition="0">
        <references count="3">
          <reference field="2" count="4" selected="0">
            <x v="0"/>
            <x v="7"/>
            <x v="10"/>
            <x v="36"/>
          </reference>
          <reference field="3" count="4" selected="0">
            <x v="2"/>
            <x v="7"/>
            <x v="27"/>
            <x v="29"/>
          </reference>
          <reference field="8" count="1" selected="0">
            <x v="3"/>
          </reference>
        </references>
      </pivotArea>
    </format>
    <format dxfId="432">
      <pivotArea dataOnly="0" labelOnly="1" fieldPosition="0">
        <references count="1">
          <reference field="8" count="1">
            <x v="3"/>
          </reference>
        </references>
      </pivotArea>
    </format>
    <format dxfId="433">
      <pivotArea dataOnly="0" labelOnly="1" fieldPosition="0">
        <references count="2">
          <reference field="2" count="4">
            <x v="0"/>
            <x v="7"/>
            <x v="10"/>
            <x v="36"/>
          </reference>
          <reference field="8" count="1" selected="0">
            <x v="3"/>
          </reference>
        </references>
      </pivotArea>
    </format>
    <format dxfId="434">
      <pivotArea dataOnly="0" labelOnly="1" fieldPosition="0">
        <references count="3">
          <reference field="2" count="1" selected="0">
            <x v="0"/>
          </reference>
          <reference field="3" count="1">
            <x v="7"/>
          </reference>
          <reference field="8" count="1" selected="0">
            <x v="3"/>
          </reference>
        </references>
      </pivotArea>
    </format>
    <format dxfId="435">
      <pivotArea dataOnly="0" labelOnly="1" fieldPosition="0">
        <references count="3">
          <reference field="2" count="1" selected="0">
            <x v="7"/>
          </reference>
          <reference field="3" count="1">
            <x v="27"/>
          </reference>
          <reference field="8" count="1" selected="0">
            <x v="3"/>
          </reference>
        </references>
      </pivotArea>
    </format>
    <format dxfId="436">
      <pivotArea dataOnly="0" labelOnly="1" fieldPosition="0">
        <references count="3">
          <reference field="2" count="1" selected="0">
            <x v="10"/>
          </reference>
          <reference field="3" count="1">
            <x v="2"/>
          </reference>
          <reference field="8" count="1" selected="0">
            <x v="3"/>
          </reference>
        </references>
      </pivotArea>
    </format>
    <format dxfId="437">
      <pivotArea dataOnly="0" labelOnly="1" fieldPosition="0">
        <references count="3">
          <reference field="2" count="1" selected="0">
            <x v="36"/>
          </reference>
          <reference field="3" count="1">
            <x v="29"/>
          </reference>
          <reference field="8" count="1" selected="0">
            <x v="3"/>
          </reference>
        </references>
      </pivotArea>
    </format>
    <format dxfId="438">
      <pivotArea outline="0" collapsedLevelsAreSubtotals="1" fieldPosition="0">
        <references count="3">
          <reference field="2" count="2" selected="0">
            <x v="34"/>
            <x v="59"/>
          </reference>
          <reference field="3" count="2" selected="0">
            <x v="39"/>
            <x v="60"/>
          </reference>
          <reference field="8" count="1" selected="0">
            <x v="5"/>
          </reference>
        </references>
      </pivotArea>
    </format>
    <format dxfId="439">
      <pivotArea dataOnly="0" labelOnly="1" fieldPosition="0">
        <references count="1">
          <reference field="8" count="1">
            <x v="5"/>
          </reference>
        </references>
      </pivotArea>
    </format>
    <format dxfId="440">
      <pivotArea dataOnly="0" labelOnly="1" fieldPosition="0">
        <references count="2">
          <reference field="2" count="2">
            <x v="34"/>
            <x v="59"/>
          </reference>
          <reference field="8" count="1" selected="0">
            <x v="5"/>
          </reference>
        </references>
      </pivotArea>
    </format>
    <format dxfId="441">
      <pivotArea dataOnly="0" labelOnly="1" fieldPosition="0">
        <references count="3">
          <reference field="2" count="1" selected="0">
            <x v="34"/>
          </reference>
          <reference field="3" count="1">
            <x v="39"/>
          </reference>
          <reference field="8" count="1" selected="0">
            <x v="5"/>
          </reference>
        </references>
      </pivotArea>
    </format>
    <format dxfId="442">
      <pivotArea dataOnly="0" labelOnly="1" fieldPosition="0">
        <references count="3">
          <reference field="2" count="1" selected="0">
            <x v="59"/>
          </reference>
          <reference field="3" count="1">
            <x v="60"/>
          </reference>
          <reference field="8" count="1" selected="0">
            <x v="5"/>
          </reference>
        </references>
      </pivotArea>
    </format>
    <format dxfId="443">
      <pivotArea outline="0" collapsedLevelsAreSubtotals="1" fieldPosition="0">
        <references count="3">
          <reference field="2" count="10" selected="0">
            <x v="17"/>
            <x v="24"/>
            <x v="25"/>
            <x v="27"/>
            <x v="33"/>
            <x v="38"/>
            <x v="40"/>
            <x v="43"/>
            <x v="60"/>
            <x v="61"/>
          </reference>
          <reference field="3" count="10" selected="0">
            <x v="9"/>
            <x v="28"/>
            <x v="30"/>
            <x v="31"/>
            <x v="33"/>
            <x v="34"/>
            <x v="41"/>
            <x v="42"/>
            <x v="58"/>
            <x v="59"/>
          </reference>
          <reference field="8" count="1" selected="0">
            <x v="6"/>
          </reference>
        </references>
      </pivotArea>
    </format>
    <format dxfId="444">
      <pivotArea dataOnly="0" labelOnly="1" fieldPosition="0">
        <references count="1">
          <reference field="8" count="1">
            <x v="6"/>
          </reference>
        </references>
      </pivotArea>
    </format>
    <format dxfId="445">
      <pivotArea dataOnly="0" labelOnly="1" fieldPosition="0">
        <references count="2">
          <reference field="2" count="10">
            <x v="17"/>
            <x v="24"/>
            <x v="25"/>
            <x v="27"/>
            <x v="33"/>
            <x v="38"/>
            <x v="40"/>
            <x v="43"/>
            <x v="60"/>
            <x v="61"/>
          </reference>
          <reference field="8" count="1" selected="0">
            <x v="6"/>
          </reference>
        </references>
      </pivotArea>
    </format>
    <format dxfId="446">
      <pivotArea dataOnly="0" labelOnly="1" fieldPosition="0">
        <references count="3">
          <reference field="2" count="1" selected="0">
            <x v="17"/>
          </reference>
          <reference field="3" count="1">
            <x v="9"/>
          </reference>
          <reference field="8" count="1" selected="0">
            <x v="6"/>
          </reference>
        </references>
      </pivotArea>
    </format>
    <format dxfId="447">
      <pivotArea dataOnly="0" labelOnly="1" fieldPosition="0">
        <references count="3">
          <reference field="2" count="1" selected="0">
            <x v="24"/>
          </reference>
          <reference field="3" count="1">
            <x v="30"/>
          </reference>
          <reference field="8" count="1" selected="0">
            <x v="6"/>
          </reference>
        </references>
      </pivotArea>
    </format>
    <format dxfId="448">
      <pivotArea dataOnly="0" labelOnly="1" fieldPosition="0">
        <references count="3">
          <reference field="2" count="1" selected="0">
            <x v="25"/>
          </reference>
          <reference field="3" count="1">
            <x v="33"/>
          </reference>
          <reference field="8" count="1" selected="0">
            <x v="6"/>
          </reference>
        </references>
      </pivotArea>
    </format>
    <format dxfId="449">
      <pivotArea dataOnly="0" labelOnly="1" fieldPosition="0">
        <references count="3">
          <reference field="2" count="1" selected="0">
            <x v="27"/>
          </reference>
          <reference field="3" count="1">
            <x v="31"/>
          </reference>
          <reference field="8" count="1" selected="0">
            <x v="6"/>
          </reference>
        </references>
      </pivotArea>
    </format>
    <format dxfId="450">
      <pivotArea dataOnly="0" labelOnly="1" fieldPosition="0">
        <references count="3">
          <reference field="2" count="1" selected="0">
            <x v="33"/>
          </reference>
          <reference field="3" count="1">
            <x v="41"/>
          </reference>
          <reference field="8" count="1" selected="0">
            <x v="6"/>
          </reference>
        </references>
      </pivotArea>
    </format>
    <format dxfId="451">
      <pivotArea dataOnly="0" labelOnly="1" fieldPosition="0">
        <references count="3">
          <reference field="2" count="1" selected="0">
            <x v="38"/>
          </reference>
          <reference field="3" count="1">
            <x v="28"/>
          </reference>
          <reference field="8" count="1" selected="0">
            <x v="6"/>
          </reference>
        </references>
      </pivotArea>
    </format>
    <format dxfId="452">
      <pivotArea dataOnly="0" labelOnly="1" fieldPosition="0">
        <references count="3">
          <reference field="2" count="1" selected="0">
            <x v="40"/>
          </reference>
          <reference field="3" count="1">
            <x v="34"/>
          </reference>
          <reference field="8" count="1" selected="0">
            <x v="6"/>
          </reference>
        </references>
      </pivotArea>
    </format>
    <format dxfId="453">
      <pivotArea dataOnly="0" labelOnly="1" fieldPosition="0">
        <references count="3">
          <reference field="2" count="1" selected="0">
            <x v="43"/>
          </reference>
          <reference field="3" count="1">
            <x v="42"/>
          </reference>
          <reference field="8" count="1" selected="0">
            <x v="6"/>
          </reference>
        </references>
      </pivotArea>
    </format>
    <format dxfId="454">
      <pivotArea dataOnly="0" labelOnly="1" fieldPosition="0">
        <references count="3">
          <reference field="2" count="1" selected="0">
            <x v="60"/>
          </reference>
          <reference field="3" count="1">
            <x v="59"/>
          </reference>
          <reference field="8" count="1" selected="0">
            <x v="6"/>
          </reference>
        </references>
      </pivotArea>
    </format>
    <format dxfId="455">
      <pivotArea dataOnly="0" labelOnly="1" fieldPosition="0">
        <references count="3">
          <reference field="2" count="1" selected="0">
            <x v="61"/>
          </reference>
          <reference field="3" count="1">
            <x v="58"/>
          </reference>
          <reference field="8" count="1" selected="0">
            <x v="6"/>
          </reference>
        </references>
      </pivotArea>
    </format>
    <format dxfId="94">
      <pivotArea outline="0" collapsedLevelsAreSubtotals="1" fieldPosition="0">
        <references count="3">
          <reference field="2" count="9" selected="0">
            <x v="3"/>
            <x v="8"/>
            <x v="14"/>
            <x v="23"/>
            <x v="42"/>
            <x v="45"/>
            <x v="62"/>
            <x v="63"/>
            <x v="65"/>
          </reference>
          <reference field="3" count="9" selected="0">
            <x v="4"/>
            <x v="12"/>
            <x v="16"/>
            <x v="22"/>
            <x v="37"/>
            <x v="44"/>
            <x v="61"/>
            <x v="63"/>
            <x v="64"/>
          </reference>
          <reference field="8" count="1" selected="0">
            <x v="2"/>
          </reference>
        </references>
      </pivotArea>
    </format>
    <format dxfId="93">
      <pivotArea dataOnly="0" labelOnly="1" fieldPosition="0">
        <references count="2">
          <reference field="2" count="9">
            <x v="3"/>
            <x v="8"/>
            <x v="14"/>
            <x v="23"/>
            <x v="42"/>
            <x v="45"/>
            <x v="62"/>
            <x v="63"/>
            <x v="65"/>
          </reference>
          <reference field="8" count="1" selected="0">
            <x v="2"/>
          </reference>
        </references>
      </pivotArea>
    </format>
    <format dxfId="92">
      <pivotArea dataOnly="0" labelOnly="1" fieldPosition="0">
        <references count="3">
          <reference field="2" count="1" selected="0">
            <x v="3"/>
          </reference>
          <reference field="3" count="1">
            <x v="4"/>
          </reference>
          <reference field="8" count="1" selected="0">
            <x v="2"/>
          </reference>
        </references>
      </pivotArea>
    </format>
    <format dxfId="91">
      <pivotArea dataOnly="0" labelOnly="1" fieldPosition="0">
        <references count="3">
          <reference field="2" count="1" selected="0">
            <x v="8"/>
          </reference>
          <reference field="3" count="1">
            <x v="12"/>
          </reference>
          <reference field="8" count="1" selected="0">
            <x v="2"/>
          </reference>
        </references>
      </pivotArea>
    </format>
    <format dxfId="90">
      <pivotArea dataOnly="0" labelOnly="1" fieldPosition="0">
        <references count="3">
          <reference field="2" count="1" selected="0">
            <x v="14"/>
          </reference>
          <reference field="3" count="1">
            <x v="16"/>
          </reference>
          <reference field="8" count="1" selected="0">
            <x v="2"/>
          </reference>
        </references>
      </pivotArea>
    </format>
    <format dxfId="89">
      <pivotArea dataOnly="0" labelOnly="1" fieldPosition="0">
        <references count="3">
          <reference field="2" count="1" selected="0">
            <x v="23"/>
          </reference>
          <reference field="3" count="1">
            <x v="22"/>
          </reference>
          <reference field="8" count="1" selected="0">
            <x v="2"/>
          </reference>
        </references>
      </pivotArea>
    </format>
    <format dxfId="88">
      <pivotArea dataOnly="0" labelOnly="1" fieldPosition="0">
        <references count="3">
          <reference field="2" count="1" selected="0">
            <x v="42"/>
          </reference>
          <reference field="3" count="1">
            <x v="37"/>
          </reference>
          <reference field="8" count="1" selected="0">
            <x v="2"/>
          </reference>
        </references>
      </pivotArea>
    </format>
    <format dxfId="87">
      <pivotArea dataOnly="0" labelOnly="1" fieldPosition="0">
        <references count="3">
          <reference field="2" count="1" selected="0">
            <x v="45"/>
          </reference>
          <reference field="3" count="1">
            <x v="44"/>
          </reference>
          <reference field="8" count="1" selected="0">
            <x v="2"/>
          </reference>
        </references>
      </pivotArea>
    </format>
    <format dxfId="86">
      <pivotArea dataOnly="0" labelOnly="1" fieldPosition="0">
        <references count="3">
          <reference field="2" count="1" selected="0">
            <x v="62"/>
          </reference>
          <reference field="3" count="1">
            <x v="61"/>
          </reference>
          <reference field="8" count="1" selected="0">
            <x v="2"/>
          </reference>
        </references>
      </pivotArea>
    </format>
    <format dxfId="85">
      <pivotArea dataOnly="0" labelOnly="1" fieldPosition="0">
        <references count="3">
          <reference field="2" count="1" selected="0">
            <x v="63"/>
          </reference>
          <reference field="3" count="1">
            <x v="63"/>
          </reference>
          <reference field="8" count="1" selected="0">
            <x v="2"/>
          </reference>
        </references>
      </pivotArea>
    </format>
    <format dxfId="84">
      <pivotArea dataOnly="0" labelOnly="1" fieldPosition="0">
        <references count="3">
          <reference field="2" count="1" selected="0">
            <x v="65"/>
          </reference>
          <reference field="3" count="1">
            <x v="64"/>
          </reference>
          <reference field="8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0F51F7-F12E-4B0E-8E0C-4963843A6D40}" name="PivotTable16" cacheId="18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1">
  <location ref="A49:B56" firstHeaderRow="1" firstDataRow="1" firstDataCol="1" rowPageCount="1" colPageCount="1"/>
  <pivotFields count="9">
    <pivotField showAll="0"/>
    <pivotField axis="axisPage" multipleItemSelectionAllowed="1" showAll="0">
      <items count="9">
        <item h="1" x="0"/>
        <item h="1" x="1"/>
        <item h="1" x="2"/>
        <item h="1" x="3"/>
        <item h="1" x="4"/>
        <item h="1" x="5"/>
        <item h="1" x="6"/>
        <item x="7"/>
        <item t="default"/>
      </items>
    </pivotField>
    <pivotField showAll="0"/>
    <pivotField showAll="0"/>
    <pivotField showAll="0"/>
    <pivotField numFmtId="4" showAll="0"/>
    <pivotField numFmtId="4" showAll="0"/>
    <pivotField dataField="1" numFmtId="43" showAll="0"/>
    <pivotField axis="axisRow" showAll="0">
      <items count="8">
        <item x="3"/>
        <item x="5"/>
        <item x="0"/>
        <item x="2"/>
        <item x="4"/>
        <item x="6"/>
        <item x="1"/>
        <item t="default"/>
      </items>
    </pivotField>
  </pivotFields>
  <rowFields count="1">
    <field x="8"/>
  </rowFields>
  <rowItems count="7">
    <i>
      <x/>
    </i>
    <i>
      <x v="1"/>
    </i>
    <i>
      <x v="2"/>
    </i>
    <i>
      <x v="3"/>
    </i>
    <i>
      <x v="5"/>
    </i>
    <i>
      <x v="6"/>
    </i>
    <i t="grand">
      <x/>
    </i>
  </rowItems>
  <colItems count="1">
    <i/>
  </colItems>
  <pageFields count="1">
    <pageField fld="1" hier="-1"/>
  </pageFields>
  <dataFields count="1">
    <dataField name="Sum of % Weighting" fld="7" baseField="0" baseItem="0"/>
  </dataFields>
  <chartFormats count="3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3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5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3" format="16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3" format="17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3" format="18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3" format="19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3" format="20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5" format="16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5" format="17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5" format="18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5" format="19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5" format="20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9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15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9" format="16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9" format="17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9" format="18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9" format="19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9" format="20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1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10" format="2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10" format="3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10" format="4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10" format="5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10" format="6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7B5C245-F5AF-49F1-B4F6-7B48615997F3}" name="PivotTable17" cacheId="19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4">
  <location ref="A50:B58" firstHeaderRow="1" firstDataRow="1" firstDataCol="1" rowPageCount="1" colPageCount="1"/>
  <pivotFields count="9">
    <pivotField showAll="0"/>
    <pivotField axis="axisPage" multipleItemSelectionAllowed="1" showAll="0">
      <items count="9">
        <item h="1" x="0"/>
        <item h="1" x="1"/>
        <item x="2"/>
        <item h="1" x="3"/>
        <item h="1" x="4"/>
        <item h="1" x="5"/>
        <item h="1" x="6"/>
        <item h="1" x="7"/>
        <item t="default"/>
      </items>
    </pivotField>
    <pivotField showAll="0"/>
    <pivotField showAll="0"/>
    <pivotField showAll="0"/>
    <pivotField numFmtId="4" showAll="0"/>
    <pivotField numFmtId="4" showAll="0"/>
    <pivotField dataField="1" numFmtId="43" showAll="0"/>
    <pivotField axis="axisRow" showAll="0">
      <items count="8">
        <item x="3"/>
        <item x="5"/>
        <item x="0"/>
        <item x="2"/>
        <item x="4"/>
        <item x="6"/>
        <item x="1"/>
        <item t="default"/>
      </items>
    </pivotField>
  </pivotFields>
  <rowFields count="1">
    <field x="8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pageFields count="1">
    <pageField fld="1" hier="-1"/>
  </pageFields>
  <dataFields count="1">
    <dataField name="Sum of % Weighting" fld="7" baseField="0" baseItem="0" numFmtId="43"/>
  </dataFields>
  <formats count="1">
    <format dxfId="146">
      <pivotArea outline="0" collapsedLevelsAreSubtotals="1" fieldPosition="0"/>
    </format>
  </formats>
  <chartFormats count="4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3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5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3" format="16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3" format="17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3" format="18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3" format="19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3" format="20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5" format="16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5" format="17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5" format="18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5" format="19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5" format="20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9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15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9" format="16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9" format="17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9" format="18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9" format="19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9" format="20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12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15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12" format="16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12" format="17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12" format="18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12" format="19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12" format="20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1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13" format="2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13" format="3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13" format="4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13" format="5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13" format="6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13" format="7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3794A2A-7704-41AB-9A0B-1CE239E61B7D}" name="PivotTable13" cacheId="18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Asset Class">
  <location ref="A5:D43" firstHeaderRow="1" firstDataRow="1" firstDataCol="3" rowPageCount="1" colPageCount="1"/>
  <pivotFields count="9">
    <pivotField showAll="0"/>
    <pivotField axis="axisPage" multipleItemSelectionAllowed="1" showAll="0">
      <items count="9">
        <item h="1" x="0"/>
        <item h="1" x="1"/>
        <item x="2"/>
        <item h="1" x="3"/>
        <item h="1" x="4"/>
        <item h="1" x="5"/>
        <item h="1" x="6"/>
        <item h="1" x="7"/>
        <item t="default"/>
      </items>
    </pivotField>
    <pivotField axis="axisRow" outline="0" showAll="0" defaultSubtotal="0">
      <items count="66">
        <item x="56"/>
        <item x="0"/>
        <item x="43"/>
        <item x="11"/>
        <item x="42"/>
        <item x="33"/>
        <item x="15"/>
        <item x="59"/>
        <item x="10"/>
        <item x="39"/>
        <item x="2"/>
        <item x="12"/>
        <item x="44"/>
        <item x="63"/>
        <item x="31"/>
        <item x="65"/>
        <item x="40"/>
        <item x="28"/>
        <item x="32"/>
        <item x="49"/>
        <item x="6"/>
        <item x="9"/>
        <item x="57"/>
        <item x="29"/>
        <item x="54"/>
        <item x="13"/>
        <item x="64"/>
        <item x="14"/>
        <item x="23"/>
        <item x="38"/>
        <item x="27"/>
        <item x="3"/>
        <item x="26"/>
        <item x="19"/>
        <item x="58"/>
        <item x="48"/>
        <item x="61"/>
        <item x="34"/>
        <item x="8"/>
        <item x="16"/>
        <item x="24"/>
        <item x="50"/>
        <item x="20"/>
        <item x="1"/>
        <item x="37"/>
        <item x="17"/>
        <item x="36"/>
        <item x="41"/>
        <item x="25"/>
        <item x="62"/>
        <item x="5"/>
        <item x="53"/>
        <item x="18"/>
        <item x="51"/>
        <item x="45"/>
        <item x="52"/>
        <item x="35"/>
        <item x="47"/>
        <item x="55"/>
        <item x="60"/>
        <item x="4"/>
        <item x="7"/>
        <item x="21"/>
        <item x="22"/>
        <item x="46"/>
        <item x="30"/>
      </items>
    </pivotField>
    <pivotField axis="axisRow" showAll="0">
      <items count="67">
        <item x="0"/>
        <item x="43"/>
        <item x="2"/>
        <item x="42"/>
        <item x="11"/>
        <item x="33"/>
        <item x="62"/>
        <item x="56"/>
        <item x="63"/>
        <item x="28"/>
        <item x="6"/>
        <item x="15"/>
        <item x="10"/>
        <item x="39"/>
        <item x="12"/>
        <item x="44"/>
        <item x="31"/>
        <item x="40"/>
        <item x="49"/>
        <item x="32"/>
        <item x="9"/>
        <item x="38"/>
        <item x="29"/>
        <item x="34"/>
        <item x="48"/>
        <item x="64"/>
        <item x="57"/>
        <item x="59"/>
        <item x="8"/>
        <item x="61"/>
        <item x="54"/>
        <item x="14"/>
        <item x="23"/>
        <item x="13"/>
        <item x="24"/>
        <item x="16"/>
        <item x="50"/>
        <item x="20"/>
        <item x="27"/>
        <item x="58"/>
        <item x="26"/>
        <item x="19"/>
        <item x="1"/>
        <item x="3"/>
        <item x="17"/>
        <item x="36"/>
        <item x="41"/>
        <item x="25"/>
        <item x="5"/>
        <item x="18"/>
        <item x="53"/>
        <item x="45"/>
        <item x="51"/>
        <item x="65"/>
        <item x="35"/>
        <item x="52"/>
        <item x="47"/>
        <item x="55"/>
        <item x="7"/>
        <item x="4"/>
        <item x="60"/>
        <item x="21"/>
        <item x="46"/>
        <item x="22"/>
        <item x="30"/>
        <item x="37"/>
        <item t="default"/>
      </items>
    </pivotField>
    <pivotField showAll="0"/>
    <pivotField numFmtId="4" showAll="0"/>
    <pivotField numFmtId="4" showAll="0"/>
    <pivotField dataField="1" numFmtId="43" showAll="0"/>
    <pivotField axis="axisRow" outline="0" showAll="0">
      <items count="8">
        <item x="3"/>
        <item x="5"/>
        <item x="0"/>
        <item x="2"/>
        <item x="4"/>
        <item x="6"/>
        <item x="1"/>
        <item t="default"/>
      </items>
    </pivotField>
  </pivotFields>
  <rowFields count="3">
    <field x="8"/>
    <field x="2"/>
    <field x="3"/>
  </rowFields>
  <rowItems count="38">
    <i>
      <x/>
      <x v="31"/>
      <x v="43"/>
    </i>
    <i t="default">
      <x/>
    </i>
    <i>
      <x v="1"/>
      <x v="22"/>
      <x v="26"/>
    </i>
    <i r="1">
      <x v="58"/>
      <x v="57"/>
    </i>
    <i t="default">
      <x v="1"/>
    </i>
    <i>
      <x v="2"/>
      <x v="3"/>
      <x v="4"/>
    </i>
    <i r="1">
      <x v="8"/>
      <x v="12"/>
    </i>
    <i r="1">
      <x v="14"/>
      <x v="16"/>
    </i>
    <i r="1">
      <x v="23"/>
      <x v="22"/>
    </i>
    <i r="1">
      <x v="42"/>
      <x v="37"/>
    </i>
    <i r="1">
      <x v="45"/>
      <x v="44"/>
    </i>
    <i r="1">
      <x v="52"/>
      <x v="49"/>
    </i>
    <i r="1">
      <x v="62"/>
      <x v="61"/>
    </i>
    <i r="1">
      <x v="63"/>
      <x v="63"/>
    </i>
    <i r="1">
      <x v="65"/>
      <x v="64"/>
    </i>
    <i t="default">
      <x v="2"/>
    </i>
    <i>
      <x v="3"/>
      <x/>
      <x v="7"/>
    </i>
    <i r="1">
      <x v="7"/>
      <x v="27"/>
    </i>
    <i r="1">
      <x v="10"/>
      <x v="2"/>
    </i>
    <i t="default">
      <x v="3"/>
    </i>
    <i>
      <x v="4"/>
      <x v="21"/>
      <x v="20"/>
    </i>
    <i t="default">
      <x v="4"/>
    </i>
    <i>
      <x v="5"/>
      <x v="34"/>
      <x v="39"/>
    </i>
    <i t="default">
      <x v="5"/>
    </i>
    <i>
      <x v="6"/>
      <x v="17"/>
      <x v="9"/>
    </i>
    <i r="1">
      <x v="20"/>
      <x v="10"/>
    </i>
    <i r="1">
      <x v="24"/>
      <x v="30"/>
    </i>
    <i r="1">
      <x v="25"/>
      <x v="33"/>
    </i>
    <i r="1">
      <x v="27"/>
      <x v="31"/>
    </i>
    <i r="1">
      <x v="28"/>
      <x v="32"/>
    </i>
    <i r="1">
      <x v="33"/>
      <x v="41"/>
    </i>
    <i r="1">
      <x v="38"/>
      <x v="28"/>
    </i>
    <i r="1">
      <x v="40"/>
      <x v="34"/>
    </i>
    <i r="1">
      <x v="43"/>
      <x v="42"/>
    </i>
    <i r="1">
      <x v="60"/>
      <x v="59"/>
    </i>
    <i r="1">
      <x v="61"/>
      <x v="58"/>
    </i>
    <i t="default">
      <x v="6"/>
    </i>
    <i t="grand">
      <x/>
    </i>
  </rowItems>
  <colItems count="1">
    <i/>
  </colItems>
  <pageFields count="1">
    <pageField fld="1" hier="-1"/>
  </pageFields>
  <dataFields count="1">
    <dataField name="Sum of % Weighting" fld="7" baseField="0" baseItem="0" numFmtId="43"/>
  </dataFields>
  <formats count="44">
    <format dxfId="373">
      <pivotArea type="all" dataOnly="0" outline="0" fieldPosition="0"/>
    </format>
    <format dxfId="374">
      <pivotArea outline="0" collapsedLevelsAreSubtotals="1" fieldPosition="0"/>
    </format>
    <format dxfId="375">
      <pivotArea dataOnly="0" labelOnly="1" fieldPosition="0">
        <references count="1">
          <reference field="8" count="0" defaultSubtotal="1"/>
        </references>
      </pivotArea>
    </format>
    <format dxfId="376">
      <pivotArea field="8" type="button" dataOnly="0" labelOnly="1" outline="0" axis="axisRow" fieldPosition="0"/>
    </format>
    <format dxfId="377">
      <pivotArea field="2" type="button" dataOnly="0" labelOnly="1" outline="0" axis="axisRow" fieldPosition="1"/>
    </format>
    <format dxfId="378">
      <pivotArea field="3" type="button" dataOnly="0" labelOnly="1" outline="0" axis="axisRow" fieldPosition="2"/>
    </format>
    <format dxfId="379">
      <pivotArea dataOnly="0" labelOnly="1" outline="0" axis="axisValues" fieldPosition="0"/>
    </format>
    <format dxfId="380">
      <pivotArea grandRow="1" outline="0" collapsedLevelsAreSubtotals="1" fieldPosition="0"/>
    </format>
    <format dxfId="381">
      <pivotArea dataOnly="0" labelOnly="1" grandRow="1" outline="0" fieldPosition="0"/>
    </format>
    <format dxfId="382">
      <pivotArea dataOnly="0" labelOnly="1" fieldPosition="0">
        <references count="1">
          <reference field="8" count="0"/>
        </references>
      </pivotArea>
    </format>
    <format dxfId="383">
      <pivotArea dataOnly="0" labelOnly="1" fieldPosition="0">
        <references count="1">
          <reference field="2" count="0"/>
        </references>
      </pivotArea>
    </format>
    <format dxfId="384">
      <pivotArea dataOnly="0" labelOnly="1" fieldPosition="0">
        <references count="1">
          <reference field="3" count="0"/>
        </references>
      </pivotArea>
    </format>
    <format dxfId="385">
      <pivotArea collapsedLevelsAreSubtotals="1" fieldPosition="0">
        <references count="3">
          <reference field="2" count="1" selected="0">
            <x v="31"/>
          </reference>
          <reference field="3" count="1">
            <x v="43"/>
          </reference>
          <reference field="8" count="1" selected="0">
            <x v="0"/>
          </reference>
        </references>
      </pivotArea>
    </format>
    <format dxfId="386">
      <pivotArea collapsedLevelsAreSubtotals="1" fieldPosition="0">
        <references count="3">
          <reference field="2" count="1" selected="0">
            <x v="22"/>
          </reference>
          <reference field="3" count="1">
            <x v="26"/>
          </reference>
          <reference field="8" count="1" selected="0">
            <x v="1"/>
          </reference>
        </references>
      </pivotArea>
    </format>
    <format dxfId="387">
      <pivotArea collapsedLevelsAreSubtotals="1" fieldPosition="0">
        <references count="3">
          <reference field="2" count="1" selected="0">
            <x v="58"/>
          </reference>
          <reference field="3" count="1">
            <x v="57"/>
          </reference>
          <reference field="8" count="1" selected="0">
            <x v="1"/>
          </reference>
        </references>
      </pivotArea>
    </format>
    <format dxfId="388">
      <pivotArea collapsedLevelsAreSubtotals="1" fieldPosition="0">
        <references count="3">
          <reference field="2" count="1" selected="0">
            <x v="11"/>
          </reference>
          <reference field="3" count="1">
            <x v="14"/>
          </reference>
          <reference field="8" count="1" selected="0">
            <x v="2"/>
          </reference>
        </references>
      </pivotArea>
    </format>
    <format dxfId="389">
      <pivotArea collapsedLevelsAreSubtotals="1" fieldPosition="0">
        <references count="3">
          <reference field="2" count="1" selected="0">
            <x v="0"/>
          </reference>
          <reference field="3" count="1">
            <x v="7"/>
          </reference>
          <reference field="8" count="1" selected="0">
            <x v="3"/>
          </reference>
        </references>
      </pivotArea>
    </format>
    <format dxfId="390">
      <pivotArea collapsedLevelsAreSubtotals="1" fieldPosition="0">
        <references count="3">
          <reference field="2" count="1" selected="0">
            <x v="7"/>
          </reference>
          <reference field="3" count="1">
            <x v="27"/>
          </reference>
          <reference field="8" count="1" selected="0">
            <x v="3"/>
          </reference>
        </references>
      </pivotArea>
    </format>
    <format dxfId="391">
      <pivotArea collapsedLevelsAreSubtotals="1" fieldPosition="0">
        <references count="3">
          <reference field="2" count="1" selected="0">
            <x v="10"/>
          </reference>
          <reference field="3" count="1">
            <x v="2"/>
          </reference>
          <reference field="8" count="1" selected="0">
            <x v="3"/>
          </reference>
        </references>
      </pivotArea>
    </format>
    <format dxfId="392">
      <pivotArea collapsedLevelsAreSubtotals="1" fieldPosition="0">
        <references count="3">
          <reference field="2" count="1" selected="0">
            <x v="21"/>
          </reference>
          <reference field="3" count="1">
            <x v="20"/>
          </reference>
          <reference field="8" count="1" selected="0">
            <x v="4"/>
          </reference>
        </references>
      </pivotArea>
    </format>
    <format dxfId="393">
      <pivotArea collapsedLevelsAreSubtotals="1" fieldPosition="0">
        <references count="3">
          <reference field="2" count="1" selected="0">
            <x v="34"/>
          </reference>
          <reference field="3" count="1">
            <x v="39"/>
          </reference>
          <reference field="8" count="1" selected="0">
            <x v="5"/>
          </reference>
        </references>
      </pivotArea>
    </format>
    <format dxfId="394">
      <pivotArea collapsedLevelsAreSubtotals="1" fieldPosition="0">
        <references count="3">
          <reference field="2" count="1" selected="0">
            <x v="17"/>
          </reference>
          <reference field="3" count="1">
            <x v="9"/>
          </reference>
          <reference field="8" count="1" selected="0">
            <x v="6"/>
          </reference>
        </references>
      </pivotArea>
    </format>
    <format dxfId="395">
      <pivotArea collapsedLevelsAreSubtotals="1" fieldPosition="0">
        <references count="3">
          <reference field="2" count="1" selected="0">
            <x v="20"/>
          </reference>
          <reference field="3" count="1">
            <x v="10"/>
          </reference>
          <reference field="8" count="1" selected="0">
            <x v="6"/>
          </reference>
        </references>
      </pivotArea>
    </format>
    <format dxfId="396">
      <pivotArea collapsedLevelsAreSubtotals="1" fieldPosition="0">
        <references count="3">
          <reference field="2" count="1" selected="0">
            <x v="24"/>
          </reference>
          <reference field="3" count="1">
            <x v="30"/>
          </reference>
          <reference field="8" count="1" selected="0">
            <x v="6"/>
          </reference>
        </references>
      </pivotArea>
    </format>
    <format dxfId="397">
      <pivotArea collapsedLevelsAreSubtotals="1" fieldPosition="0">
        <references count="3">
          <reference field="2" count="1" selected="0">
            <x v="25"/>
          </reference>
          <reference field="3" count="1">
            <x v="33"/>
          </reference>
          <reference field="8" count="1" selected="0">
            <x v="6"/>
          </reference>
        </references>
      </pivotArea>
    </format>
    <format dxfId="398">
      <pivotArea collapsedLevelsAreSubtotals="1" fieldPosition="0">
        <references count="3">
          <reference field="2" count="1" selected="0">
            <x v="27"/>
          </reference>
          <reference field="3" count="1">
            <x v="31"/>
          </reference>
          <reference field="8" count="1" selected="0">
            <x v="6"/>
          </reference>
        </references>
      </pivotArea>
    </format>
    <format dxfId="399">
      <pivotArea collapsedLevelsAreSubtotals="1" fieldPosition="0">
        <references count="3">
          <reference field="2" count="1" selected="0">
            <x v="28"/>
          </reference>
          <reference field="3" count="1">
            <x v="32"/>
          </reference>
          <reference field="8" count="1" selected="0">
            <x v="6"/>
          </reference>
        </references>
      </pivotArea>
    </format>
    <format dxfId="400">
      <pivotArea collapsedLevelsAreSubtotals="1" fieldPosition="0">
        <references count="3">
          <reference field="2" count="1" selected="0">
            <x v="33"/>
          </reference>
          <reference field="3" count="1">
            <x v="41"/>
          </reference>
          <reference field="8" count="1" selected="0">
            <x v="6"/>
          </reference>
        </references>
      </pivotArea>
    </format>
    <format dxfId="401">
      <pivotArea collapsedLevelsAreSubtotals="1" fieldPosition="0">
        <references count="3">
          <reference field="2" count="1" selected="0">
            <x v="38"/>
          </reference>
          <reference field="3" count="1">
            <x v="28"/>
          </reference>
          <reference field="8" count="1" selected="0">
            <x v="6"/>
          </reference>
        </references>
      </pivotArea>
    </format>
    <format dxfId="402">
      <pivotArea collapsedLevelsAreSubtotals="1" fieldPosition="0">
        <references count="3">
          <reference field="2" count="1" selected="0">
            <x v="40"/>
          </reference>
          <reference field="3" count="1">
            <x v="34"/>
          </reference>
          <reference field="8" count="1" selected="0">
            <x v="6"/>
          </reference>
        </references>
      </pivotArea>
    </format>
    <format dxfId="403">
      <pivotArea collapsedLevelsAreSubtotals="1" fieldPosition="0">
        <references count="3">
          <reference field="2" count="1" selected="0">
            <x v="43"/>
          </reference>
          <reference field="3" count="1">
            <x v="42"/>
          </reference>
          <reference field="8" count="1" selected="0">
            <x v="6"/>
          </reference>
        </references>
      </pivotArea>
    </format>
    <format dxfId="404">
      <pivotArea collapsedLevelsAreSubtotals="1" fieldPosition="0">
        <references count="3">
          <reference field="2" count="1" selected="0">
            <x v="60"/>
          </reference>
          <reference field="3" count="1">
            <x v="59"/>
          </reference>
          <reference field="8" count="1" selected="0">
            <x v="6"/>
          </reference>
        </references>
      </pivotArea>
    </format>
    <format dxfId="405">
      <pivotArea collapsedLevelsAreSubtotals="1" fieldPosition="0">
        <references count="3">
          <reference field="2" count="1" selected="0">
            <x v="61"/>
          </reference>
          <reference field="3" count="1">
            <x v="58"/>
          </reference>
          <reference field="8" count="1" selected="0">
            <x v="6"/>
          </reference>
        </references>
      </pivotArea>
    </format>
    <format dxfId="83">
      <pivotArea outline="0" collapsedLevelsAreSubtotals="1" fieldPosition="0"/>
    </format>
    <format dxfId="82">
      <pivotArea collapsedLevelsAreSubtotals="1" fieldPosition="0">
        <references count="3">
          <reference field="2" count="1" selected="0">
            <x v="3"/>
          </reference>
          <reference field="3" count="1">
            <x v="4"/>
          </reference>
          <reference field="8" count="1" selected="0">
            <x v="2"/>
          </reference>
        </references>
      </pivotArea>
    </format>
    <format dxfId="81">
      <pivotArea collapsedLevelsAreSubtotals="1" fieldPosition="0">
        <references count="3">
          <reference field="2" count="1" selected="0">
            <x v="8"/>
          </reference>
          <reference field="3" count="1">
            <x v="12"/>
          </reference>
          <reference field="8" count="1" selected="0">
            <x v="2"/>
          </reference>
        </references>
      </pivotArea>
    </format>
    <format dxfId="80">
      <pivotArea collapsedLevelsAreSubtotals="1" fieldPosition="0">
        <references count="3">
          <reference field="2" count="1" selected="0">
            <x v="14"/>
          </reference>
          <reference field="3" count="1">
            <x v="16"/>
          </reference>
          <reference field="8" count="1" selected="0">
            <x v="2"/>
          </reference>
        </references>
      </pivotArea>
    </format>
    <format dxfId="79">
      <pivotArea collapsedLevelsAreSubtotals="1" fieldPosition="0">
        <references count="3">
          <reference field="2" count="1" selected="0">
            <x v="23"/>
          </reference>
          <reference field="3" count="1">
            <x v="22"/>
          </reference>
          <reference field="8" count="1" selected="0">
            <x v="2"/>
          </reference>
        </references>
      </pivotArea>
    </format>
    <format dxfId="78">
      <pivotArea collapsedLevelsAreSubtotals="1" fieldPosition="0">
        <references count="3">
          <reference field="2" count="1" selected="0">
            <x v="42"/>
          </reference>
          <reference field="3" count="1">
            <x v="37"/>
          </reference>
          <reference field="8" count="1" selected="0">
            <x v="2"/>
          </reference>
        </references>
      </pivotArea>
    </format>
    <format dxfId="77">
      <pivotArea collapsedLevelsAreSubtotals="1" fieldPosition="0">
        <references count="3">
          <reference field="2" count="1" selected="0">
            <x v="45"/>
          </reference>
          <reference field="3" count="1">
            <x v="44"/>
          </reference>
          <reference field="8" count="1" selected="0">
            <x v="2"/>
          </reference>
        </references>
      </pivotArea>
    </format>
    <format dxfId="76">
      <pivotArea collapsedLevelsAreSubtotals="1" fieldPosition="0">
        <references count="3">
          <reference field="2" count="1" selected="0">
            <x v="52"/>
          </reference>
          <reference field="3" count="1">
            <x v="49"/>
          </reference>
          <reference field="8" count="1" selected="0">
            <x v="2"/>
          </reference>
        </references>
      </pivotArea>
    </format>
    <format dxfId="75">
      <pivotArea collapsedLevelsAreSubtotals="1" fieldPosition="0">
        <references count="3">
          <reference field="2" count="1" selected="0">
            <x v="62"/>
          </reference>
          <reference field="3" count="1">
            <x v="61"/>
          </reference>
          <reference field="8" count="1" selected="0">
            <x v="2"/>
          </reference>
        </references>
      </pivotArea>
    </format>
    <format dxfId="74">
      <pivotArea collapsedLevelsAreSubtotals="1" fieldPosition="0">
        <references count="3">
          <reference field="2" count="1" selected="0">
            <x v="63"/>
          </reference>
          <reference field="3" count="1">
            <x v="63"/>
          </reference>
          <reference field="8" count="1" selected="0">
            <x v="2"/>
          </reference>
        </references>
      </pivotArea>
    </format>
    <format dxfId="73">
      <pivotArea collapsedLevelsAreSubtotals="1" fieldPosition="0">
        <references count="3">
          <reference field="2" count="1" selected="0">
            <x v="65"/>
          </reference>
          <reference field="3" count="1">
            <x v="64"/>
          </reference>
          <reference field="8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FD2915-088C-488B-83E8-7B85F98A8C5D}" name="PivotTable13" cacheId="18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Asset Class">
  <location ref="A5:D44" firstHeaderRow="1" firstDataRow="1" firstDataCol="3" rowPageCount="1" colPageCount="1"/>
  <pivotFields count="9">
    <pivotField showAll="0"/>
    <pivotField axis="axisPage" multipleItemSelectionAllowed="1" showAll="0">
      <items count="9">
        <item h="1" x="0"/>
        <item h="1" x="1"/>
        <item h="1" x="2"/>
        <item h="1" x="3"/>
        <item h="1" x="4"/>
        <item h="1" x="5"/>
        <item x="6"/>
        <item h="1" x="7"/>
        <item t="default"/>
      </items>
    </pivotField>
    <pivotField axis="axisRow" outline="0" showAll="0" defaultSubtotal="0">
      <items count="66">
        <item x="56"/>
        <item x="0"/>
        <item x="43"/>
        <item x="11"/>
        <item x="42"/>
        <item x="33"/>
        <item x="15"/>
        <item x="59"/>
        <item x="10"/>
        <item x="39"/>
        <item x="2"/>
        <item x="12"/>
        <item x="44"/>
        <item x="63"/>
        <item x="31"/>
        <item x="65"/>
        <item x="40"/>
        <item x="28"/>
        <item x="32"/>
        <item x="49"/>
        <item x="6"/>
        <item x="9"/>
        <item x="57"/>
        <item x="29"/>
        <item x="54"/>
        <item x="13"/>
        <item x="64"/>
        <item x="14"/>
        <item x="23"/>
        <item x="38"/>
        <item x="27"/>
        <item x="3"/>
        <item x="26"/>
        <item x="19"/>
        <item x="58"/>
        <item x="48"/>
        <item x="61"/>
        <item x="34"/>
        <item x="8"/>
        <item x="16"/>
        <item x="24"/>
        <item x="50"/>
        <item x="20"/>
        <item x="1"/>
        <item x="37"/>
        <item x="17"/>
        <item x="36"/>
        <item x="41"/>
        <item x="25"/>
        <item x="62"/>
        <item x="5"/>
        <item x="53"/>
        <item x="18"/>
        <item x="51"/>
        <item x="45"/>
        <item x="52"/>
        <item x="35"/>
        <item x="47"/>
        <item x="55"/>
        <item x="60"/>
        <item x="4"/>
        <item x="7"/>
        <item x="21"/>
        <item x="22"/>
        <item x="46"/>
        <item x="30"/>
      </items>
    </pivotField>
    <pivotField axis="axisRow" showAll="0">
      <items count="67">
        <item x="0"/>
        <item x="43"/>
        <item x="2"/>
        <item x="42"/>
        <item x="11"/>
        <item x="33"/>
        <item x="62"/>
        <item x="56"/>
        <item x="63"/>
        <item x="28"/>
        <item x="6"/>
        <item x="15"/>
        <item x="10"/>
        <item x="39"/>
        <item x="12"/>
        <item x="44"/>
        <item x="31"/>
        <item x="40"/>
        <item x="49"/>
        <item x="32"/>
        <item x="9"/>
        <item x="38"/>
        <item x="29"/>
        <item x="34"/>
        <item x="48"/>
        <item x="64"/>
        <item x="57"/>
        <item x="59"/>
        <item x="8"/>
        <item x="61"/>
        <item x="54"/>
        <item x="14"/>
        <item x="23"/>
        <item x="13"/>
        <item x="24"/>
        <item x="16"/>
        <item x="50"/>
        <item x="20"/>
        <item x="27"/>
        <item x="58"/>
        <item x="26"/>
        <item x="19"/>
        <item x="1"/>
        <item x="3"/>
        <item x="17"/>
        <item x="36"/>
        <item x="41"/>
        <item x="25"/>
        <item x="5"/>
        <item x="18"/>
        <item x="53"/>
        <item x="45"/>
        <item x="51"/>
        <item x="65"/>
        <item x="35"/>
        <item x="52"/>
        <item x="47"/>
        <item x="55"/>
        <item x="7"/>
        <item x="4"/>
        <item x="60"/>
        <item x="21"/>
        <item x="46"/>
        <item x="22"/>
        <item x="30"/>
        <item x="37"/>
        <item t="default"/>
      </items>
    </pivotField>
    <pivotField showAll="0"/>
    <pivotField numFmtId="4" showAll="0"/>
    <pivotField numFmtId="4" showAll="0"/>
    <pivotField dataField="1" numFmtId="43" showAll="0"/>
    <pivotField axis="axisRow" outline="0" showAll="0">
      <items count="8">
        <item x="3"/>
        <item x="5"/>
        <item x="0"/>
        <item x="2"/>
        <item x="4"/>
        <item x="6"/>
        <item x="1"/>
        <item t="default"/>
      </items>
    </pivotField>
  </pivotFields>
  <rowFields count="3">
    <field x="8"/>
    <field x="2"/>
    <field x="3"/>
  </rowFields>
  <rowItems count="39">
    <i>
      <x/>
      <x v="31"/>
      <x v="43"/>
    </i>
    <i t="default">
      <x/>
    </i>
    <i>
      <x v="1"/>
      <x v="22"/>
      <x v="26"/>
    </i>
    <i t="default">
      <x v="1"/>
    </i>
    <i>
      <x v="2"/>
      <x v="1"/>
      <x/>
    </i>
    <i r="1">
      <x v="3"/>
      <x v="4"/>
    </i>
    <i r="1">
      <x v="6"/>
      <x v="11"/>
    </i>
    <i r="1">
      <x v="8"/>
      <x v="12"/>
    </i>
    <i r="1">
      <x v="14"/>
      <x v="16"/>
    </i>
    <i r="1">
      <x v="23"/>
      <x v="22"/>
    </i>
    <i r="1">
      <x v="30"/>
      <x v="38"/>
    </i>
    <i r="1">
      <x v="42"/>
      <x v="37"/>
    </i>
    <i r="1">
      <x v="45"/>
      <x v="44"/>
    </i>
    <i r="1">
      <x v="52"/>
      <x v="49"/>
    </i>
    <i r="1">
      <x v="62"/>
      <x v="61"/>
    </i>
    <i r="1">
      <x v="63"/>
      <x v="63"/>
    </i>
    <i r="1">
      <x v="65"/>
      <x v="64"/>
    </i>
    <i t="default">
      <x v="2"/>
    </i>
    <i>
      <x v="3"/>
      <x v="10"/>
      <x v="2"/>
    </i>
    <i t="default">
      <x v="3"/>
    </i>
    <i>
      <x v="4"/>
      <x v="21"/>
      <x v="20"/>
    </i>
    <i t="default">
      <x v="4"/>
    </i>
    <i>
      <x v="5"/>
      <x v="34"/>
      <x v="39"/>
    </i>
    <i t="default">
      <x v="5"/>
    </i>
    <i>
      <x v="6"/>
      <x v="17"/>
      <x v="9"/>
    </i>
    <i r="1">
      <x v="20"/>
      <x v="10"/>
    </i>
    <i r="1">
      <x v="24"/>
      <x v="30"/>
    </i>
    <i r="1">
      <x v="25"/>
      <x v="33"/>
    </i>
    <i r="1">
      <x v="27"/>
      <x v="31"/>
    </i>
    <i r="1">
      <x v="28"/>
      <x v="32"/>
    </i>
    <i r="1">
      <x v="32"/>
      <x v="40"/>
    </i>
    <i r="1">
      <x v="33"/>
      <x v="41"/>
    </i>
    <i r="1">
      <x v="38"/>
      <x v="28"/>
    </i>
    <i r="1">
      <x v="40"/>
      <x v="34"/>
    </i>
    <i r="1">
      <x v="43"/>
      <x v="42"/>
    </i>
    <i r="1">
      <x v="60"/>
      <x v="59"/>
    </i>
    <i r="1">
      <x v="61"/>
      <x v="58"/>
    </i>
    <i t="default">
      <x v="6"/>
    </i>
    <i t="grand">
      <x/>
    </i>
  </rowItems>
  <colItems count="1">
    <i/>
  </colItems>
  <pageFields count="1">
    <pageField fld="1" hier="-1"/>
  </pageFields>
  <dataFields count="1">
    <dataField name="Sum of % Weighting" fld="7" baseField="0" baseItem="0"/>
  </dataFields>
  <formats count="44">
    <format dxfId="331">
      <pivotArea type="all" dataOnly="0" outline="0" fieldPosition="0"/>
    </format>
    <format dxfId="332">
      <pivotArea outline="0" collapsedLevelsAreSubtotals="1" fieldPosition="0"/>
    </format>
    <format dxfId="333">
      <pivotArea dataOnly="0" labelOnly="1" fieldPosition="0">
        <references count="1">
          <reference field="8" count="0" defaultSubtotal="1"/>
        </references>
      </pivotArea>
    </format>
    <format dxfId="334">
      <pivotArea field="8" type="button" dataOnly="0" labelOnly="1" outline="0" axis="axisRow" fieldPosition="0"/>
    </format>
    <format dxfId="335">
      <pivotArea field="2" type="button" dataOnly="0" labelOnly="1" outline="0" axis="axisRow" fieldPosition="1"/>
    </format>
    <format dxfId="336">
      <pivotArea field="3" type="button" dataOnly="0" labelOnly="1" outline="0" axis="axisRow" fieldPosition="2"/>
    </format>
    <format dxfId="337">
      <pivotArea dataOnly="0" labelOnly="1" outline="0" axis="axisValues" fieldPosition="0"/>
    </format>
    <format dxfId="338">
      <pivotArea grandRow="1" outline="0" collapsedLevelsAreSubtotals="1" fieldPosition="0"/>
    </format>
    <format dxfId="339">
      <pivotArea dataOnly="0" labelOnly="1" grandRow="1" outline="0" fieldPosition="0"/>
    </format>
    <format dxfId="340">
      <pivotArea collapsedLevelsAreSubtotals="1" fieldPosition="0">
        <references count="3">
          <reference field="2" count="1" selected="0">
            <x v="1"/>
          </reference>
          <reference field="3" count="1">
            <x v="0"/>
          </reference>
          <reference field="8" count="1" selected="0">
            <x v="2"/>
          </reference>
        </references>
      </pivotArea>
    </format>
    <format dxfId="341">
      <pivotArea collapsedLevelsAreSubtotals="1" fieldPosition="0">
        <references count="3">
          <reference field="2" count="1" selected="0">
            <x v="6"/>
          </reference>
          <reference field="3" count="1">
            <x v="11"/>
          </reference>
          <reference field="8" count="1" selected="0">
            <x v="2"/>
          </reference>
        </references>
      </pivotArea>
    </format>
    <format dxfId="342">
      <pivotArea collapsedLevelsAreSubtotals="1" fieldPosition="0">
        <references count="3">
          <reference field="2" count="1" selected="0">
            <x v="8"/>
          </reference>
          <reference field="3" count="1">
            <x v="12"/>
          </reference>
          <reference field="8" count="1" selected="0">
            <x v="2"/>
          </reference>
        </references>
      </pivotArea>
    </format>
    <format dxfId="343">
      <pivotArea collapsedLevelsAreSubtotals="1" fieldPosition="0">
        <references count="3">
          <reference field="2" count="1" selected="0">
            <x v="11"/>
          </reference>
          <reference field="3" count="1">
            <x v="14"/>
          </reference>
          <reference field="8" count="1" selected="0">
            <x v="2"/>
          </reference>
        </references>
      </pivotArea>
    </format>
    <format dxfId="344">
      <pivotArea collapsedLevelsAreSubtotals="1" fieldPosition="0">
        <references count="3">
          <reference field="2" count="1" selected="0">
            <x v="14"/>
          </reference>
          <reference field="3" count="1">
            <x v="16"/>
          </reference>
          <reference field="8" count="1" selected="0">
            <x v="2"/>
          </reference>
        </references>
      </pivotArea>
    </format>
    <format dxfId="345">
      <pivotArea collapsedLevelsAreSubtotals="1" fieldPosition="0">
        <references count="3">
          <reference field="2" count="1" selected="0">
            <x v="23"/>
          </reference>
          <reference field="3" count="1">
            <x v="22"/>
          </reference>
          <reference field="8" count="1" selected="0">
            <x v="2"/>
          </reference>
        </references>
      </pivotArea>
    </format>
    <format dxfId="346">
      <pivotArea collapsedLevelsAreSubtotals="1" fieldPosition="0">
        <references count="3">
          <reference field="2" count="1" selected="0">
            <x v="30"/>
          </reference>
          <reference field="3" count="1">
            <x v="38"/>
          </reference>
          <reference field="8" count="1" selected="0">
            <x v="2"/>
          </reference>
        </references>
      </pivotArea>
    </format>
    <format dxfId="347">
      <pivotArea collapsedLevelsAreSubtotals="1" fieldPosition="0">
        <references count="3">
          <reference field="2" count="1" selected="0">
            <x v="42"/>
          </reference>
          <reference field="3" count="1">
            <x v="37"/>
          </reference>
          <reference field="8" count="1" selected="0">
            <x v="2"/>
          </reference>
        </references>
      </pivotArea>
    </format>
    <format dxfId="348">
      <pivotArea collapsedLevelsAreSubtotals="1" fieldPosition="0">
        <references count="3">
          <reference field="2" count="1" selected="0">
            <x v="45"/>
          </reference>
          <reference field="3" count="1">
            <x v="44"/>
          </reference>
          <reference field="8" count="1" selected="0">
            <x v="2"/>
          </reference>
        </references>
      </pivotArea>
    </format>
    <format dxfId="349">
      <pivotArea collapsedLevelsAreSubtotals="1" fieldPosition="0">
        <references count="3">
          <reference field="2" count="1" selected="0">
            <x v="52"/>
          </reference>
          <reference field="3" count="1">
            <x v="49"/>
          </reference>
          <reference field="8" count="1" selected="0">
            <x v="2"/>
          </reference>
        </references>
      </pivotArea>
    </format>
    <format dxfId="350">
      <pivotArea collapsedLevelsAreSubtotals="1" fieldPosition="0">
        <references count="3">
          <reference field="2" count="1" selected="0">
            <x v="62"/>
          </reference>
          <reference field="3" count="1">
            <x v="61"/>
          </reference>
          <reference field="8" count="1" selected="0">
            <x v="2"/>
          </reference>
        </references>
      </pivotArea>
    </format>
    <format dxfId="351">
      <pivotArea collapsedLevelsAreSubtotals="1" fieldPosition="0">
        <references count="3">
          <reference field="2" count="1" selected="0">
            <x v="63"/>
          </reference>
          <reference field="3" count="1">
            <x v="63"/>
          </reference>
          <reference field="8" count="1" selected="0">
            <x v="2"/>
          </reference>
        </references>
      </pivotArea>
    </format>
    <format dxfId="352">
      <pivotArea collapsedLevelsAreSubtotals="1" fieldPosition="0">
        <references count="3">
          <reference field="2" count="1" selected="0">
            <x v="31"/>
          </reference>
          <reference field="3" count="1">
            <x v="43"/>
          </reference>
          <reference field="8" count="1" selected="0">
            <x v="0"/>
          </reference>
        </references>
      </pivotArea>
    </format>
    <format dxfId="353">
      <pivotArea dataOnly="0" outline="0" fieldPosition="0">
        <references count="1">
          <reference field="8" count="1">
            <x v="1"/>
          </reference>
        </references>
      </pivotArea>
    </format>
    <format dxfId="354">
      <pivotArea dataOnly="0" labelOnly="1" fieldPosition="0">
        <references count="1">
          <reference field="8" count="0"/>
        </references>
      </pivotArea>
    </format>
    <format dxfId="355">
      <pivotArea dataOnly="0" labelOnly="1" fieldPosition="0">
        <references count="1">
          <reference field="3" count="0"/>
        </references>
      </pivotArea>
    </format>
    <format dxfId="356">
      <pivotArea dataOnly="0" labelOnly="1" fieldPosition="0">
        <references count="1">
          <reference field="2" count="0"/>
        </references>
      </pivotArea>
    </format>
    <format dxfId="357">
      <pivotArea collapsedLevelsAreSubtotals="1" fieldPosition="0">
        <references count="3">
          <reference field="2" count="1" selected="0">
            <x v="10"/>
          </reference>
          <reference field="3" count="1">
            <x v="2"/>
          </reference>
          <reference field="8" count="1" selected="0">
            <x v="3"/>
          </reference>
        </references>
      </pivotArea>
    </format>
    <format dxfId="358">
      <pivotArea collapsedLevelsAreSubtotals="1" fieldPosition="0">
        <references count="3">
          <reference field="2" count="1" selected="0">
            <x v="21"/>
          </reference>
          <reference field="3" count="1">
            <x v="20"/>
          </reference>
          <reference field="8" count="1" selected="0">
            <x v="4"/>
          </reference>
        </references>
      </pivotArea>
    </format>
    <format dxfId="359">
      <pivotArea collapsedLevelsAreSubtotals="1" fieldPosition="0">
        <references count="3">
          <reference field="2" count="1" selected="0">
            <x v="34"/>
          </reference>
          <reference field="3" count="1">
            <x v="39"/>
          </reference>
          <reference field="8" count="1" selected="0">
            <x v="5"/>
          </reference>
        </references>
      </pivotArea>
    </format>
    <format dxfId="360">
      <pivotArea collapsedLevelsAreSubtotals="1" fieldPosition="0">
        <references count="3">
          <reference field="2" count="1" selected="0">
            <x v="17"/>
          </reference>
          <reference field="3" count="1">
            <x v="9"/>
          </reference>
          <reference field="8" count="1" selected="0">
            <x v="6"/>
          </reference>
        </references>
      </pivotArea>
    </format>
    <format dxfId="361">
      <pivotArea collapsedLevelsAreSubtotals="1" fieldPosition="0">
        <references count="3">
          <reference field="2" count="1" selected="0">
            <x v="20"/>
          </reference>
          <reference field="3" count="1">
            <x v="10"/>
          </reference>
          <reference field="8" count="1" selected="0">
            <x v="6"/>
          </reference>
        </references>
      </pivotArea>
    </format>
    <format dxfId="362">
      <pivotArea collapsedLevelsAreSubtotals="1" fieldPosition="0">
        <references count="3">
          <reference field="2" count="1" selected="0">
            <x v="24"/>
          </reference>
          <reference field="3" count="1">
            <x v="30"/>
          </reference>
          <reference field="8" count="1" selected="0">
            <x v="6"/>
          </reference>
        </references>
      </pivotArea>
    </format>
    <format dxfId="363">
      <pivotArea collapsedLevelsAreSubtotals="1" fieldPosition="0">
        <references count="3">
          <reference field="2" count="1" selected="0">
            <x v="25"/>
          </reference>
          <reference field="3" count="1">
            <x v="33"/>
          </reference>
          <reference field="8" count="1" selected="0">
            <x v="6"/>
          </reference>
        </references>
      </pivotArea>
    </format>
    <format dxfId="364">
      <pivotArea collapsedLevelsAreSubtotals="1" fieldPosition="0">
        <references count="3">
          <reference field="2" count="1" selected="0">
            <x v="27"/>
          </reference>
          <reference field="3" count="1">
            <x v="31"/>
          </reference>
          <reference field="8" count="1" selected="0">
            <x v="6"/>
          </reference>
        </references>
      </pivotArea>
    </format>
    <format dxfId="365">
      <pivotArea collapsedLevelsAreSubtotals="1" fieldPosition="0">
        <references count="3">
          <reference field="2" count="1" selected="0">
            <x v="28"/>
          </reference>
          <reference field="3" count="1">
            <x v="32"/>
          </reference>
          <reference field="8" count="1" selected="0">
            <x v="6"/>
          </reference>
        </references>
      </pivotArea>
    </format>
    <format dxfId="366">
      <pivotArea collapsedLevelsAreSubtotals="1" fieldPosition="0">
        <references count="3">
          <reference field="2" count="1" selected="0">
            <x v="32"/>
          </reference>
          <reference field="3" count="1">
            <x v="40"/>
          </reference>
          <reference field="8" count="1" selected="0">
            <x v="6"/>
          </reference>
        </references>
      </pivotArea>
    </format>
    <format dxfId="367">
      <pivotArea collapsedLevelsAreSubtotals="1" fieldPosition="0">
        <references count="3">
          <reference field="2" count="1" selected="0">
            <x v="33"/>
          </reference>
          <reference field="3" count="1">
            <x v="41"/>
          </reference>
          <reference field="8" count="1" selected="0">
            <x v="6"/>
          </reference>
        </references>
      </pivotArea>
    </format>
    <format dxfId="368">
      <pivotArea collapsedLevelsAreSubtotals="1" fieldPosition="0">
        <references count="3">
          <reference field="2" count="1" selected="0">
            <x v="38"/>
          </reference>
          <reference field="3" count="1">
            <x v="28"/>
          </reference>
          <reference field="8" count="1" selected="0">
            <x v="6"/>
          </reference>
        </references>
      </pivotArea>
    </format>
    <format dxfId="369">
      <pivotArea collapsedLevelsAreSubtotals="1" fieldPosition="0">
        <references count="3">
          <reference field="2" count="1" selected="0">
            <x v="40"/>
          </reference>
          <reference field="3" count="1">
            <x v="34"/>
          </reference>
          <reference field="8" count="1" selected="0">
            <x v="6"/>
          </reference>
        </references>
      </pivotArea>
    </format>
    <format dxfId="370">
      <pivotArea collapsedLevelsAreSubtotals="1" fieldPosition="0">
        <references count="3">
          <reference field="2" count="1" selected="0">
            <x v="43"/>
          </reference>
          <reference field="3" count="1">
            <x v="42"/>
          </reference>
          <reference field="8" count="1" selected="0">
            <x v="6"/>
          </reference>
        </references>
      </pivotArea>
    </format>
    <format dxfId="371">
      <pivotArea collapsedLevelsAreSubtotals="1" fieldPosition="0">
        <references count="3">
          <reference field="2" count="1" selected="0">
            <x v="60"/>
          </reference>
          <reference field="3" count="1">
            <x v="59"/>
          </reference>
          <reference field="8" count="1" selected="0">
            <x v="6"/>
          </reference>
        </references>
      </pivotArea>
    </format>
    <format dxfId="372">
      <pivotArea collapsedLevelsAreSubtotals="1" fieldPosition="0">
        <references count="3">
          <reference field="2" count="1" selected="0">
            <x v="61"/>
          </reference>
          <reference field="3" count="1">
            <x v="58"/>
          </reference>
          <reference field="8" count="1" selected="0">
            <x v="6"/>
          </reference>
        </references>
      </pivotArea>
    </format>
    <format dxfId="72">
      <pivotArea collapsedLevelsAreSubtotals="1" fieldPosition="0">
        <references count="3">
          <reference field="2" count="1" selected="0">
            <x v="65"/>
          </reference>
          <reference field="3" count="1">
            <x v="64"/>
          </reference>
          <reference field="8" count="1" selected="0">
            <x v="2"/>
          </reference>
        </references>
      </pivotArea>
    </format>
    <format dxfId="71">
      <pivotArea collapsedLevelsAreSubtotals="1" fieldPosition="0">
        <references count="3">
          <reference field="2" count="1" selected="0">
            <x v="3"/>
          </reference>
          <reference field="3" count="1">
            <x v="4"/>
          </reference>
          <reference field="8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967B561-9D72-486E-A58A-4A2CE4B36B6F}" name="PivotTable18" cacheId="19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8">
  <location ref="A51:B59" firstHeaderRow="1" firstDataRow="1" firstDataCol="1" rowPageCount="1" colPageCount="1"/>
  <pivotFields count="9">
    <pivotField showAll="0"/>
    <pivotField axis="axisPage" multipleItemSelectionAllowed="1" showAll="0">
      <items count="9">
        <item h="1" x="0"/>
        <item h="1" x="1"/>
        <item h="1" x="2"/>
        <item h="1" x="3"/>
        <item h="1" x="4"/>
        <item h="1" x="5"/>
        <item x="6"/>
        <item h="1" x="7"/>
        <item t="default"/>
      </items>
    </pivotField>
    <pivotField showAll="0"/>
    <pivotField showAll="0"/>
    <pivotField showAll="0"/>
    <pivotField numFmtId="4" showAll="0"/>
    <pivotField numFmtId="4" showAll="0"/>
    <pivotField dataField="1" numFmtId="43" showAll="0"/>
    <pivotField axis="axisRow" showAll="0">
      <items count="8">
        <item x="3"/>
        <item x="5"/>
        <item x="0"/>
        <item x="2"/>
        <item x="4"/>
        <item x="6"/>
        <item x="1"/>
        <item t="default"/>
      </items>
    </pivotField>
  </pivotFields>
  <rowFields count="1">
    <field x="8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pageFields count="1">
    <pageField fld="1" hier="-1"/>
  </pageFields>
  <dataFields count="1">
    <dataField name="Sum of % Weighting" fld="7" baseField="0" baseItem="0" numFmtId="43"/>
  </dataFields>
  <formats count="1">
    <format dxfId="145">
      <pivotArea outline="0" collapsedLevelsAreSubtotals="1" fieldPosition="0"/>
    </format>
  </formats>
  <chartFormats count="48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3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5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3" format="16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3" format="17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3" format="18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3" format="19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3" format="20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5" format="16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5" format="17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5" format="18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5" format="19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5" format="20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9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15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9" format="16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9" format="17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9" format="18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9" format="19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9" format="20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12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15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12" format="16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12" format="17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12" format="18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12" format="19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12" format="20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14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15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14" format="16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14" format="17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14" format="18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14" format="19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14" format="20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1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15" format="2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15" format="3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15" format="4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15" format="5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15" format="6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15" format="7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93A7206-1A09-450D-9E44-BAD3FACC687F}" name="PivotTable13" cacheId="18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Asset Class">
  <location ref="A5:D43" firstHeaderRow="1" firstDataRow="1" firstDataCol="3" rowPageCount="1" colPageCount="1"/>
  <pivotFields count="9">
    <pivotField showAll="0"/>
    <pivotField axis="axisPage" multipleItemSelectionAllowed="1" showAll="0">
      <items count="9">
        <item x="0"/>
        <item h="1" x="1"/>
        <item h="1" x="2"/>
        <item h="1" x="3"/>
        <item h="1" x="4"/>
        <item h="1" x="5"/>
        <item h="1" x="6"/>
        <item h="1" x="7"/>
        <item t="default"/>
      </items>
    </pivotField>
    <pivotField axis="axisRow" outline="0" showAll="0" defaultSubtotal="0">
      <items count="66">
        <item x="56"/>
        <item x="0"/>
        <item x="43"/>
        <item x="11"/>
        <item x="42"/>
        <item x="33"/>
        <item x="15"/>
        <item x="59"/>
        <item x="10"/>
        <item x="39"/>
        <item x="2"/>
        <item x="12"/>
        <item x="44"/>
        <item x="63"/>
        <item x="31"/>
        <item x="65"/>
        <item x="40"/>
        <item x="28"/>
        <item x="32"/>
        <item x="49"/>
        <item x="6"/>
        <item x="9"/>
        <item x="57"/>
        <item x="29"/>
        <item x="54"/>
        <item x="13"/>
        <item x="64"/>
        <item x="14"/>
        <item x="23"/>
        <item x="38"/>
        <item x="27"/>
        <item x="3"/>
        <item x="26"/>
        <item x="19"/>
        <item x="58"/>
        <item x="48"/>
        <item x="61"/>
        <item x="34"/>
        <item x="8"/>
        <item x="16"/>
        <item x="24"/>
        <item x="50"/>
        <item x="20"/>
        <item x="1"/>
        <item x="37"/>
        <item x="17"/>
        <item x="36"/>
        <item x="41"/>
        <item x="25"/>
        <item x="62"/>
        <item x="5"/>
        <item x="53"/>
        <item x="18"/>
        <item x="51"/>
        <item x="45"/>
        <item x="52"/>
        <item x="35"/>
        <item x="47"/>
        <item x="55"/>
        <item x="60"/>
        <item x="4"/>
        <item x="7"/>
        <item x="21"/>
        <item x="22"/>
        <item x="46"/>
        <item x="30"/>
      </items>
    </pivotField>
    <pivotField axis="axisRow" outline="0" showAll="0" defaultSubtotal="0">
      <items count="66">
        <item x="0"/>
        <item x="43"/>
        <item x="2"/>
        <item x="42"/>
        <item x="11"/>
        <item x="33"/>
        <item x="62"/>
        <item x="56"/>
        <item x="63"/>
        <item x="28"/>
        <item x="6"/>
        <item x="15"/>
        <item x="10"/>
        <item x="39"/>
        <item x="12"/>
        <item x="44"/>
        <item x="31"/>
        <item x="40"/>
        <item x="49"/>
        <item x="32"/>
        <item x="9"/>
        <item x="38"/>
        <item x="29"/>
        <item x="34"/>
        <item x="48"/>
        <item x="64"/>
        <item x="57"/>
        <item x="59"/>
        <item x="8"/>
        <item x="61"/>
        <item x="54"/>
        <item x="14"/>
        <item x="23"/>
        <item x="13"/>
        <item x="24"/>
        <item x="16"/>
        <item x="50"/>
        <item x="20"/>
        <item x="27"/>
        <item x="58"/>
        <item x="26"/>
        <item x="19"/>
        <item x="1"/>
        <item x="3"/>
        <item x="17"/>
        <item x="36"/>
        <item x="41"/>
        <item x="25"/>
        <item x="5"/>
        <item x="18"/>
        <item x="53"/>
        <item x="45"/>
        <item x="51"/>
        <item x="65"/>
        <item x="35"/>
        <item x="52"/>
        <item x="47"/>
        <item x="55"/>
        <item x="7"/>
        <item x="4"/>
        <item x="60"/>
        <item x="21"/>
        <item x="46"/>
        <item x="22"/>
        <item x="30"/>
        <item x="37"/>
      </items>
    </pivotField>
    <pivotField showAll="0"/>
    <pivotField numFmtId="4" showAll="0"/>
    <pivotField numFmtId="4" showAll="0"/>
    <pivotField dataField="1" numFmtId="43" showAll="0"/>
    <pivotField axis="axisRow" outline="0" showAll="0">
      <items count="8">
        <item x="3"/>
        <item x="5"/>
        <item x="0"/>
        <item x="2"/>
        <item x="4"/>
        <item x="6"/>
        <item x="1"/>
        <item t="default"/>
      </items>
    </pivotField>
  </pivotFields>
  <rowFields count="3">
    <field x="8"/>
    <field x="2"/>
    <field x="3"/>
  </rowFields>
  <rowItems count="38">
    <i>
      <x/>
      <x v="31"/>
      <x v="43"/>
    </i>
    <i t="default">
      <x/>
    </i>
    <i>
      <x v="2"/>
      <x v="1"/>
      <x/>
    </i>
    <i r="1">
      <x v="3"/>
      <x v="4"/>
    </i>
    <i r="1">
      <x v="6"/>
      <x v="11"/>
    </i>
    <i r="1">
      <x v="8"/>
      <x v="12"/>
    </i>
    <i r="1">
      <x v="11"/>
      <x v="14"/>
    </i>
    <i r="1">
      <x v="14"/>
      <x v="16"/>
    </i>
    <i r="1">
      <x v="23"/>
      <x v="22"/>
    </i>
    <i r="1">
      <x v="30"/>
      <x v="38"/>
    </i>
    <i r="1">
      <x v="42"/>
      <x v="37"/>
    </i>
    <i r="1">
      <x v="45"/>
      <x v="44"/>
    </i>
    <i r="1">
      <x v="48"/>
      <x v="47"/>
    </i>
    <i r="1">
      <x v="50"/>
      <x v="48"/>
    </i>
    <i r="1">
      <x v="52"/>
      <x v="49"/>
    </i>
    <i r="1">
      <x v="62"/>
      <x v="61"/>
    </i>
    <i r="1">
      <x v="63"/>
      <x v="63"/>
    </i>
    <i r="1">
      <x v="65"/>
      <x v="64"/>
    </i>
    <i t="default">
      <x v="2"/>
    </i>
    <i>
      <x v="3"/>
      <x v="10"/>
      <x v="2"/>
    </i>
    <i t="default">
      <x v="3"/>
    </i>
    <i>
      <x v="4"/>
      <x v="21"/>
      <x v="20"/>
    </i>
    <i t="default">
      <x v="4"/>
    </i>
    <i>
      <x v="6"/>
      <x v="17"/>
      <x v="9"/>
    </i>
    <i r="1">
      <x v="20"/>
      <x v="10"/>
    </i>
    <i r="1">
      <x v="25"/>
      <x v="33"/>
    </i>
    <i r="1">
      <x v="27"/>
      <x v="31"/>
    </i>
    <i r="1">
      <x v="28"/>
      <x v="32"/>
    </i>
    <i r="1">
      <x v="32"/>
      <x v="40"/>
    </i>
    <i r="1">
      <x v="33"/>
      <x v="41"/>
    </i>
    <i r="1">
      <x v="38"/>
      <x v="28"/>
    </i>
    <i r="1">
      <x v="39"/>
      <x v="35"/>
    </i>
    <i r="1">
      <x v="40"/>
      <x v="34"/>
    </i>
    <i r="1">
      <x v="43"/>
      <x v="42"/>
    </i>
    <i r="1">
      <x v="60"/>
      <x v="59"/>
    </i>
    <i r="1">
      <x v="61"/>
      <x v="58"/>
    </i>
    <i t="default">
      <x v="6"/>
    </i>
    <i t="grand">
      <x/>
    </i>
  </rowItems>
  <colItems count="1">
    <i/>
  </colItems>
  <pageFields count="1">
    <pageField fld="1" hier="-1"/>
  </pageFields>
  <dataFields count="1">
    <dataField name="Sum of % Weighting" fld="7" baseField="0" baseItem="0"/>
  </dataFields>
  <formats count="61">
    <format dxfId="283">
      <pivotArea type="all" dataOnly="0" outline="0" fieldPosition="0"/>
    </format>
    <format dxfId="284">
      <pivotArea outline="0" collapsedLevelsAreSubtotals="1" fieldPosition="0"/>
    </format>
    <format dxfId="285">
      <pivotArea dataOnly="0" labelOnly="1" fieldPosition="0">
        <references count="1">
          <reference field="8" count="5">
            <x v="0"/>
            <x v="2"/>
            <x v="3"/>
            <x v="4"/>
            <x v="6"/>
          </reference>
        </references>
      </pivotArea>
    </format>
    <format dxfId="286">
      <pivotArea dataOnly="0" labelOnly="1" fieldPosition="0">
        <references count="1">
          <reference field="8" count="5" defaultSubtotal="1">
            <x v="0"/>
            <x v="2"/>
            <x v="3"/>
            <x v="4"/>
            <x v="6"/>
          </reference>
        </references>
      </pivotArea>
    </format>
    <format dxfId="287">
      <pivotArea field="8" type="button" dataOnly="0" labelOnly="1" outline="0" axis="axisRow" fieldPosition="0"/>
    </format>
    <format dxfId="288">
      <pivotArea field="2" type="button" dataOnly="0" labelOnly="1" outline="0" axis="axisRow" fieldPosition="1"/>
    </format>
    <format dxfId="289">
      <pivotArea field="3" type="button" dataOnly="0" labelOnly="1" outline="0" axis="axisRow" fieldPosition="2"/>
    </format>
    <format dxfId="290">
      <pivotArea dataOnly="0" labelOnly="1" outline="0" axis="axisValues" fieldPosition="0"/>
    </format>
    <format dxfId="291">
      <pivotArea outline="0" collapsedLevelsAreSubtotals="1" fieldPosition="0">
        <references count="3">
          <reference field="2" count="1" selected="0">
            <x v="31"/>
          </reference>
          <reference field="3" count="1" selected="0">
            <x v="43"/>
          </reference>
          <reference field="8" count="1" selected="0">
            <x v="0"/>
          </reference>
        </references>
      </pivotArea>
    </format>
    <format dxfId="292">
      <pivotArea dataOnly="0" labelOnly="1" fieldPosition="0">
        <references count="1">
          <reference field="8" count="1">
            <x v="0"/>
          </reference>
        </references>
      </pivotArea>
    </format>
    <format dxfId="293">
      <pivotArea dataOnly="0" labelOnly="1" fieldPosition="0">
        <references count="2">
          <reference field="2" count="1">
            <x v="31"/>
          </reference>
          <reference field="8" count="1" selected="0">
            <x v="0"/>
          </reference>
        </references>
      </pivotArea>
    </format>
    <format dxfId="294">
      <pivotArea dataOnly="0" labelOnly="1" fieldPosition="0">
        <references count="3">
          <reference field="2" count="1" selected="0">
            <x v="31"/>
          </reference>
          <reference field="3" count="1">
            <x v="43"/>
          </reference>
          <reference field="8" count="1" selected="0">
            <x v="0"/>
          </reference>
        </references>
      </pivotArea>
    </format>
    <format dxfId="295">
      <pivotArea outline="0" collapsedLevelsAreSubtotals="1" fieldPosition="0">
        <references count="3">
          <reference field="2" count="15" selected="0">
            <x v="1"/>
            <x v="3"/>
            <x v="6"/>
            <x v="8"/>
            <x v="11"/>
            <x v="14"/>
            <x v="23"/>
            <x v="30"/>
            <x v="42"/>
            <x v="45"/>
            <x v="48"/>
            <x v="50"/>
            <x v="52"/>
            <x v="62"/>
            <x v="63"/>
          </reference>
          <reference field="3" count="15" selected="0">
            <x v="0"/>
            <x v="4"/>
            <x v="11"/>
            <x v="12"/>
            <x v="14"/>
            <x v="16"/>
            <x v="22"/>
            <x v="37"/>
            <x v="38"/>
            <x v="44"/>
            <x v="47"/>
            <x v="48"/>
            <x v="49"/>
            <x v="61"/>
            <x v="63"/>
          </reference>
          <reference field="8" count="1" selected="0">
            <x v="2"/>
          </reference>
        </references>
      </pivotArea>
    </format>
    <format dxfId="296">
      <pivotArea dataOnly="0" labelOnly="1" fieldPosition="0">
        <references count="1">
          <reference field="8" count="1">
            <x v="2"/>
          </reference>
        </references>
      </pivotArea>
    </format>
    <format dxfId="297">
      <pivotArea dataOnly="0" labelOnly="1" fieldPosition="0">
        <references count="2">
          <reference field="2" count="15">
            <x v="1"/>
            <x v="3"/>
            <x v="6"/>
            <x v="8"/>
            <x v="11"/>
            <x v="14"/>
            <x v="23"/>
            <x v="30"/>
            <x v="42"/>
            <x v="45"/>
            <x v="48"/>
            <x v="50"/>
            <x v="52"/>
            <x v="62"/>
            <x v="63"/>
          </reference>
          <reference field="8" count="1" selected="0">
            <x v="2"/>
          </reference>
        </references>
      </pivotArea>
    </format>
    <format dxfId="298">
      <pivotArea dataOnly="0" labelOnly="1" fieldPosition="0">
        <references count="3">
          <reference field="2" count="1" selected="0">
            <x v="1"/>
          </reference>
          <reference field="3" count="1">
            <x v="0"/>
          </reference>
          <reference field="8" count="1" selected="0">
            <x v="2"/>
          </reference>
        </references>
      </pivotArea>
    </format>
    <format dxfId="299">
      <pivotArea dataOnly="0" labelOnly="1" fieldPosition="0">
        <references count="3">
          <reference field="2" count="1" selected="0">
            <x v="3"/>
          </reference>
          <reference field="3" count="1">
            <x v="4"/>
          </reference>
          <reference field="8" count="1" selected="0">
            <x v="2"/>
          </reference>
        </references>
      </pivotArea>
    </format>
    <format dxfId="300">
      <pivotArea dataOnly="0" labelOnly="1" fieldPosition="0">
        <references count="3">
          <reference field="2" count="1" selected="0">
            <x v="6"/>
          </reference>
          <reference field="3" count="1">
            <x v="11"/>
          </reference>
          <reference field="8" count="1" selected="0">
            <x v="2"/>
          </reference>
        </references>
      </pivotArea>
    </format>
    <format dxfId="301">
      <pivotArea dataOnly="0" labelOnly="1" fieldPosition="0">
        <references count="3">
          <reference field="2" count="1" selected="0">
            <x v="8"/>
          </reference>
          <reference field="3" count="1">
            <x v="12"/>
          </reference>
          <reference field="8" count="1" selected="0">
            <x v="2"/>
          </reference>
        </references>
      </pivotArea>
    </format>
    <format dxfId="302">
      <pivotArea dataOnly="0" labelOnly="1" fieldPosition="0">
        <references count="3">
          <reference field="2" count="1" selected="0">
            <x v="11"/>
          </reference>
          <reference field="3" count="1">
            <x v="14"/>
          </reference>
          <reference field="8" count="1" selected="0">
            <x v="2"/>
          </reference>
        </references>
      </pivotArea>
    </format>
    <format dxfId="303">
      <pivotArea dataOnly="0" labelOnly="1" fieldPosition="0">
        <references count="3">
          <reference field="2" count="1" selected="0">
            <x v="14"/>
          </reference>
          <reference field="3" count="1">
            <x v="16"/>
          </reference>
          <reference field="8" count="1" selected="0">
            <x v="2"/>
          </reference>
        </references>
      </pivotArea>
    </format>
    <format dxfId="304">
      <pivotArea dataOnly="0" labelOnly="1" fieldPosition="0">
        <references count="3">
          <reference field="2" count="1" selected="0">
            <x v="23"/>
          </reference>
          <reference field="3" count="1">
            <x v="22"/>
          </reference>
          <reference field="8" count="1" selected="0">
            <x v="2"/>
          </reference>
        </references>
      </pivotArea>
    </format>
    <format dxfId="305">
      <pivotArea dataOnly="0" labelOnly="1" fieldPosition="0">
        <references count="3">
          <reference field="2" count="1" selected="0">
            <x v="30"/>
          </reference>
          <reference field="3" count="1">
            <x v="38"/>
          </reference>
          <reference field="8" count="1" selected="0">
            <x v="2"/>
          </reference>
        </references>
      </pivotArea>
    </format>
    <format dxfId="306">
      <pivotArea dataOnly="0" labelOnly="1" fieldPosition="0">
        <references count="3">
          <reference field="2" count="1" selected="0">
            <x v="42"/>
          </reference>
          <reference field="3" count="1">
            <x v="37"/>
          </reference>
          <reference field="8" count="1" selected="0">
            <x v="2"/>
          </reference>
        </references>
      </pivotArea>
    </format>
    <format dxfId="307">
      <pivotArea dataOnly="0" labelOnly="1" fieldPosition="0">
        <references count="3">
          <reference field="2" count="1" selected="0">
            <x v="45"/>
          </reference>
          <reference field="3" count="1">
            <x v="44"/>
          </reference>
          <reference field="8" count="1" selected="0">
            <x v="2"/>
          </reference>
        </references>
      </pivotArea>
    </format>
    <format dxfId="308">
      <pivotArea dataOnly="0" labelOnly="1" fieldPosition="0">
        <references count="3">
          <reference field="2" count="1" selected="0">
            <x v="48"/>
          </reference>
          <reference field="3" count="1">
            <x v="47"/>
          </reference>
          <reference field="8" count="1" selected="0">
            <x v="2"/>
          </reference>
        </references>
      </pivotArea>
    </format>
    <format dxfId="309">
      <pivotArea dataOnly="0" labelOnly="1" fieldPosition="0">
        <references count="3">
          <reference field="2" count="1" selected="0">
            <x v="50"/>
          </reference>
          <reference field="3" count="1">
            <x v="48"/>
          </reference>
          <reference field="8" count="1" selected="0">
            <x v="2"/>
          </reference>
        </references>
      </pivotArea>
    </format>
    <format dxfId="310">
      <pivotArea dataOnly="0" labelOnly="1" fieldPosition="0">
        <references count="3">
          <reference field="2" count="1" selected="0">
            <x v="52"/>
          </reference>
          <reference field="3" count="1">
            <x v="49"/>
          </reference>
          <reference field="8" count="1" selected="0">
            <x v="2"/>
          </reference>
        </references>
      </pivotArea>
    </format>
    <format dxfId="311">
      <pivotArea dataOnly="0" labelOnly="1" fieldPosition="0">
        <references count="3">
          <reference field="2" count="1" selected="0">
            <x v="62"/>
          </reference>
          <reference field="3" count="1">
            <x v="61"/>
          </reference>
          <reference field="8" count="1" selected="0">
            <x v="2"/>
          </reference>
        </references>
      </pivotArea>
    </format>
    <format dxfId="312">
      <pivotArea dataOnly="0" labelOnly="1" fieldPosition="0">
        <references count="3">
          <reference field="2" count="1" selected="0">
            <x v="63"/>
          </reference>
          <reference field="3" count="1">
            <x v="63"/>
          </reference>
          <reference field="8" count="1" selected="0">
            <x v="2"/>
          </reference>
        </references>
      </pivotArea>
    </format>
    <format dxfId="313">
      <pivotArea outline="0" collapsedLevelsAreSubtotals="1" fieldPosition="0">
        <references count="3">
          <reference field="2" count="13" selected="0">
            <x v="17"/>
            <x v="20"/>
            <x v="25"/>
            <x v="27"/>
            <x v="28"/>
            <x v="32"/>
            <x v="33"/>
            <x v="38"/>
            <x v="39"/>
            <x v="40"/>
            <x v="43"/>
            <x v="60"/>
            <x v="61"/>
          </reference>
          <reference field="3" count="13" selected="0">
            <x v="9"/>
            <x v="10"/>
            <x v="28"/>
            <x v="31"/>
            <x v="32"/>
            <x v="33"/>
            <x v="34"/>
            <x v="35"/>
            <x v="40"/>
            <x v="41"/>
            <x v="42"/>
            <x v="58"/>
            <x v="59"/>
          </reference>
          <reference field="8" count="1" selected="0">
            <x v="6"/>
          </reference>
        </references>
      </pivotArea>
    </format>
    <format dxfId="314">
      <pivotArea dataOnly="0" labelOnly="1" fieldPosition="0">
        <references count="1">
          <reference field="8" count="1">
            <x v="6"/>
          </reference>
        </references>
      </pivotArea>
    </format>
    <format dxfId="315">
      <pivotArea dataOnly="0" labelOnly="1" fieldPosition="0">
        <references count="2">
          <reference field="2" count="13">
            <x v="17"/>
            <x v="20"/>
            <x v="25"/>
            <x v="27"/>
            <x v="28"/>
            <x v="32"/>
            <x v="33"/>
            <x v="38"/>
            <x v="39"/>
            <x v="40"/>
            <x v="43"/>
            <x v="60"/>
            <x v="61"/>
          </reference>
          <reference field="8" count="1" selected="0">
            <x v="6"/>
          </reference>
        </references>
      </pivotArea>
    </format>
    <format dxfId="316">
      <pivotArea dataOnly="0" labelOnly="1" fieldPosition="0">
        <references count="3">
          <reference field="2" count="1" selected="0">
            <x v="17"/>
          </reference>
          <reference field="3" count="1">
            <x v="9"/>
          </reference>
          <reference field="8" count="1" selected="0">
            <x v="6"/>
          </reference>
        </references>
      </pivotArea>
    </format>
    <format dxfId="317">
      <pivotArea dataOnly="0" labelOnly="1" fieldPosition="0">
        <references count="3">
          <reference field="2" count="1" selected="0">
            <x v="20"/>
          </reference>
          <reference field="3" count="1">
            <x v="10"/>
          </reference>
          <reference field="8" count="1" selected="0">
            <x v="6"/>
          </reference>
        </references>
      </pivotArea>
    </format>
    <format dxfId="318">
      <pivotArea dataOnly="0" labelOnly="1" fieldPosition="0">
        <references count="3">
          <reference field="2" count="1" selected="0">
            <x v="25"/>
          </reference>
          <reference field="3" count="1">
            <x v="33"/>
          </reference>
          <reference field="8" count="1" selected="0">
            <x v="6"/>
          </reference>
        </references>
      </pivotArea>
    </format>
    <format dxfId="319">
      <pivotArea dataOnly="0" labelOnly="1" fieldPosition="0">
        <references count="3">
          <reference field="2" count="1" selected="0">
            <x v="27"/>
          </reference>
          <reference field="3" count="1">
            <x v="31"/>
          </reference>
          <reference field="8" count="1" selected="0">
            <x v="6"/>
          </reference>
        </references>
      </pivotArea>
    </format>
    <format dxfId="320">
      <pivotArea dataOnly="0" labelOnly="1" fieldPosition="0">
        <references count="3">
          <reference field="2" count="1" selected="0">
            <x v="28"/>
          </reference>
          <reference field="3" count="1">
            <x v="32"/>
          </reference>
          <reference field="8" count="1" selected="0">
            <x v="6"/>
          </reference>
        </references>
      </pivotArea>
    </format>
    <format dxfId="321">
      <pivotArea dataOnly="0" labelOnly="1" fieldPosition="0">
        <references count="3">
          <reference field="2" count="1" selected="0">
            <x v="32"/>
          </reference>
          <reference field="3" count="1">
            <x v="40"/>
          </reference>
          <reference field="8" count="1" selected="0">
            <x v="6"/>
          </reference>
        </references>
      </pivotArea>
    </format>
    <format dxfId="322">
      <pivotArea dataOnly="0" labelOnly="1" fieldPosition="0">
        <references count="3">
          <reference field="2" count="1" selected="0">
            <x v="33"/>
          </reference>
          <reference field="3" count="1">
            <x v="41"/>
          </reference>
          <reference field="8" count="1" selected="0">
            <x v="6"/>
          </reference>
        </references>
      </pivotArea>
    </format>
    <format dxfId="323">
      <pivotArea dataOnly="0" labelOnly="1" fieldPosition="0">
        <references count="3">
          <reference field="2" count="1" selected="0">
            <x v="38"/>
          </reference>
          <reference field="3" count="1">
            <x v="28"/>
          </reference>
          <reference field="8" count="1" selected="0">
            <x v="6"/>
          </reference>
        </references>
      </pivotArea>
    </format>
    <format dxfId="324">
      <pivotArea dataOnly="0" labelOnly="1" fieldPosition="0">
        <references count="3">
          <reference field="2" count="1" selected="0">
            <x v="39"/>
          </reference>
          <reference field="3" count="1">
            <x v="35"/>
          </reference>
          <reference field="8" count="1" selected="0">
            <x v="6"/>
          </reference>
        </references>
      </pivotArea>
    </format>
    <format dxfId="325">
      <pivotArea dataOnly="0" labelOnly="1" fieldPosition="0">
        <references count="3">
          <reference field="2" count="1" selected="0">
            <x v="40"/>
          </reference>
          <reference field="3" count="1">
            <x v="34"/>
          </reference>
          <reference field="8" count="1" selected="0">
            <x v="6"/>
          </reference>
        </references>
      </pivotArea>
    </format>
    <format dxfId="326">
      <pivotArea dataOnly="0" labelOnly="1" fieldPosition="0">
        <references count="3">
          <reference field="2" count="1" selected="0">
            <x v="43"/>
          </reference>
          <reference field="3" count="1">
            <x v="42"/>
          </reference>
          <reference field="8" count="1" selected="0">
            <x v="6"/>
          </reference>
        </references>
      </pivotArea>
    </format>
    <format dxfId="327">
      <pivotArea dataOnly="0" labelOnly="1" fieldPosition="0">
        <references count="3">
          <reference field="2" count="1" selected="0">
            <x v="60"/>
          </reference>
          <reference field="3" count="1">
            <x v="59"/>
          </reference>
          <reference field="8" count="1" selected="0">
            <x v="6"/>
          </reference>
        </references>
      </pivotArea>
    </format>
    <format dxfId="328">
      <pivotArea dataOnly="0" labelOnly="1" fieldPosition="0">
        <references count="3">
          <reference field="2" count="1" selected="0">
            <x v="61"/>
          </reference>
          <reference field="3" count="1">
            <x v="58"/>
          </reference>
          <reference field="8" count="1" selected="0">
            <x v="6"/>
          </reference>
        </references>
      </pivotArea>
    </format>
    <format dxfId="329">
      <pivotArea grandRow="1" outline="0" collapsedLevelsAreSubtotals="1" fieldPosition="0"/>
    </format>
    <format dxfId="330">
      <pivotArea dataOnly="0" labelOnly="1" grandRow="1" outline="0" fieldPosition="0"/>
    </format>
    <format dxfId="70">
      <pivotArea outline="0" collapsedLevelsAreSubtotals="1" fieldPosition="0">
        <references count="3">
          <reference field="2" count="1" selected="0">
            <x v="65"/>
          </reference>
          <reference field="3" count="1" selected="0">
            <x v="64"/>
          </reference>
          <reference field="8" count="1" selected="0">
            <x v="2"/>
          </reference>
        </references>
      </pivotArea>
    </format>
    <format dxfId="69">
      <pivotArea dataOnly="0" labelOnly="1" fieldPosition="0">
        <references count="2">
          <reference field="2" count="1">
            <x v="65"/>
          </reference>
          <reference field="8" count="1" selected="0">
            <x v="2"/>
          </reference>
        </references>
      </pivotArea>
    </format>
    <format dxfId="68">
      <pivotArea dataOnly="0" labelOnly="1" fieldPosition="0">
        <references count="3">
          <reference field="2" count="1" selected="0">
            <x v="65"/>
          </reference>
          <reference field="3" count="1">
            <x v="64"/>
          </reference>
          <reference field="8" count="1" selected="0">
            <x v="2"/>
          </reference>
        </references>
      </pivotArea>
    </format>
    <format dxfId="67">
      <pivotArea outline="0" collapsedLevelsAreSubtotals="1" fieldPosition="0">
        <references count="3">
          <reference field="2" count="1" selected="0">
            <x v="21"/>
          </reference>
          <reference field="3" count="1" selected="0">
            <x v="20"/>
          </reference>
          <reference field="8" count="1" selected="0">
            <x v="4"/>
          </reference>
        </references>
      </pivotArea>
    </format>
    <format dxfId="66">
      <pivotArea dataOnly="0" labelOnly="1" fieldPosition="0">
        <references count="1">
          <reference field="8" count="1">
            <x v="4"/>
          </reference>
        </references>
      </pivotArea>
    </format>
    <format dxfId="65">
      <pivotArea dataOnly="0" labelOnly="1" fieldPosition="0">
        <references count="2">
          <reference field="2" count="1">
            <x v="21"/>
          </reference>
          <reference field="8" count="1" selected="0">
            <x v="4"/>
          </reference>
        </references>
      </pivotArea>
    </format>
    <format dxfId="64">
      <pivotArea dataOnly="0" labelOnly="1" fieldPosition="0">
        <references count="3">
          <reference field="2" count="1" selected="0">
            <x v="21"/>
          </reference>
          <reference field="3" count="1">
            <x v="20"/>
          </reference>
          <reference field="8" count="1" selected="0">
            <x v="4"/>
          </reference>
        </references>
      </pivotArea>
    </format>
    <format dxfId="63">
      <pivotArea outline="0" collapsedLevelsAreSubtotals="1" fieldPosition="0">
        <references count="3">
          <reference field="2" count="1" selected="0">
            <x v="10"/>
          </reference>
          <reference field="3" count="1" selected="0">
            <x v="2"/>
          </reference>
          <reference field="8" count="1" selected="0">
            <x v="3"/>
          </reference>
        </references>
      </pivotArea>
    </format>
    <format dxfId="62">
      <pivotArea dataOnly="0" labelOnly="1" fieldPosition="0">
        <references count="1">
          <reference field="8" count="1">
            <x v="3"/>
          </reference>
        </references>
      </pivotArea>
    </format>
    <format dxfId="61">
      <pivotArea dataOnly="0" labelOnly="1" fieldPosition="0">
        <references count="2">
          <reference field="2" count="1">
            <x v="10"/>
          </reference>
          <reference field="8" count="1" selected="0">
            <x v="3"/>
          </reference>
        </references>
      </pivotArea>
    </format>
    <format dxfId="60">
      <pivotArea dataOnly="0" labelOnly="1" fieldPosition="0">
        <references count="3">
          <reference field="2" count="1" selected="0">
            <x v="10"/>
          </reference>
          <reference field="3" count="1">
            <x v="2"/>
          </reference>
          <reference field="8" count="1" selected="0">
            <x v="3"/>
          </reference>
        </references>
      </pivotArea>
    </format>
    <format dxfId="59">
      <pivotArea outline="0" collapsedLevelsAreSubtotals="1" fieldPosition="0">
        <references count="1">
          <reference field="8" count="1" selected="0" defaultSubtotal="1">
            <x v="3"/>
          </reference>
        </references>
      </pivotArea>
    </format>
    <format dxfId="58">
      <pivotArea dataOnly="0" labelOnly="1" fieldPosition="0">
        <references count="1">
          <reference field="8" count="1" defaultSubtotal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Relationship Id="rId6" Type="http://schemas.openxmlformats.org/officeDocument/2006/relationships/ctrlProp" Target="../ctrlProps/ctrlProp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7" Type="http://schemas.openxmlformats.org/officeDocument/2006/relationships/ctrlProp" Target="../ctrlProps/ctrlProp4.xml"/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Relationship Id="rId6" Type="http://schemas.openxmlformats.org/officeDocument/2006/relationships/ctrlProp" Target="../ctrlProps/ctrlProp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ivotTable" Target="../pivotTables/pivotTable8.xml"/><Relationship Id="rId1" Type="http://schemas.openxmlformats.org/officeDocument/2006/relationships/pivotTable" Target="../pivotTables/pivotTable7.xml"/><Relationship Id="rId6" Type="http://schemas.openxmlformats.org/officeDocument/2006/relationships/ctrlProp" Target="../ctrlProps/ctrlProp5.xml"/><Relationship Id="rId5" Type="http://schemas.openxmlformats.org/officeDocument/2006/relationships/vmlDrawing" Target="../drawings/vmlDrawing4.vm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ivotTable" Target="../pivotTables/pivotTable10.xml"/><Relationship Id="rId1" Type="http://schemas.openxmlformats.org/officeDocument/2006/relationships/pivotTable" Target="../pivotTables/pivotTable9.xml"/><Relationship Id="rId6" Type="http://schemas.openxmlformats.org/officeDocument/2006/relationships/ctrlProp" Target="../ctrlProps/ctrlProp6.xml"/><Relationship Id="rId5" Type="http://schemas.openxmlformats.org/officeDocument/2006/relationships/vmlDrawing" Target="../drawings/vmlDrawing5.vm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ivotTable" Target="../pivotTables/pivotTable12.xml"/><Relationship Id="rId1" Type="http://schemas.openxmlformats.org/officeDocument/2006/relationships/pivotTable" Target="../pivotTables/pivotTable11.xml"/><Relationship Id="rId6" Type="http://schemas.openxmlformats.org/officeDocument/2006/relationships/ctrlProp" Target="../ctrlProps/ctrlProp7.xml"/><Relationship Id="rId5" Type="http://schemas.openxmlformats.org/officeDocument/2006/relationships/vmlDrawing" Target="../drawings/vmlDrawing6.vm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ivotTable" Target="../pivotTables/pivotTable14.xml"/><Relationship Id="rId1" Type="http://schemas.openxmlformats.org/officeDocument/2006/relationships/pivotTable" Target="../pivotTables/pivotTable13.xml"/><Relationship Id="rId6" Type="http://schemas.openxmlformats.org/officeDocument/2006/relationships/ctrlProp" Target="../ctrlProps/ctrlProp8.xml"/><Relationship Id="rId5" Type="http://schemas.openxmlformats.org/officeDocument/2006/relationships/vmlDrawing" Target="../drawings/vmlDrawing7.vm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ivotTable" Target="../pivotTables/pivotTable16.xml"/><Relationship Id="rId1" Type="http://schemas.openxmlformats.org/officeDocument/2006/relationships/pivotTable" Target="../pivotTables/pivotTable15.xml"/><Relationship Id="rId6" Type="http://schemas.openxmlformats.org/officeDocument/2006/relationships/ctrlProp" Target="../ctrlProps/ctrlProp9.xml"/><Relationship Id="rId5" Type="http://schemas.openxmlformats.org/officeDocument/2006/relationships/vmlDrawing" Target="../drawings/vmlDrawing8.vm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362A9-73A5-4383-93EB-130848E60D04}">
  <sheetPr codeName="Sheet16"/>
  <dimension ref="A1:I246"/>
  <sheetViews>
    <sheetView topLeftCell="A5" zoomScaleNormal="100" workbookViewId="0">
      <selection activeCell="D20" sqref="D20"/>
    </sheetView>
  </sheetViews>
  <sheetFormatPr defaultColWidth="81.53125" defaultRowHeight="14.25" x14ac:dyDescent="0.45"/>
  <cols>
    <col min="1" max="1" width="15.33203125" style="1" customWidth="1"/>
    <col min="2" max="2" width="32.53125" style="1" bestFit="1" customWidth="1"/>
    <col min="3" max="3" width="11" style="1" bestFit="1" customWidth="1"/>
    <col min="4" max="4" width="36.53125" style="1" bestFit="1" customWidth="1"/>
    <col min="5" max="5" width="7.6640625" style="1" customWidth="1"/>
    <col min="6" max="6" width="12.53125" style="1" bestFit="1" customWidth="1"/>
    <col min="7" max="7" width="15.1328125" style="1" bestFit="1" customWidth="1"/>
    <col min="8" max="8" width="8.86328125" style="1" bestFit="1" customWidth="1"/>
    <col min="9" max="9" width="32.1328125" style="1" bestFit="1" customWidth="1"/>
  </cols>
  <sheetData>
    <row r="1" spans="1:9" s="1" customFormat="1" ht="13.5" x14ac:dyDescent="0.35"/>
    <row r="2" spans="1:9" s="1" customFormat="1" ht="13.5" x14ac:dyDescent="0.35"/>
    <row r="3" spans="1:9" s="1" customFormat="1" ht="13.5" x14ac:dyDescent="0.35"/>
    <row r="4" spans="1:9" s="1" customFormat="1" ht="13.5" x14ac:dyDescent="0.35"/>
    <row r="5" spans="1:9" s="1" customFormat="1" ht="20.65" thickBot="1" x14ac:dyDescent="0.4">
      <c r="A5" s="2" t="s">
        <v>0</v>
      </c>
      <c r="B5" s="2" t="s">
        <v>1</v>
      </c>
      <c r="C5" s="2" t="s">
        <v>156</v>
      </c>
      <c r="D5" s="2" t="s">
        <v>2</v>
      </c>
      <c r="E5" s="2" t="s">
        <v>3</v>
      </c>
      <c r="F5" s="3" t="s">
        <v>4</v>
      </c>
      <c r="G5" s="4" t="s">
        <v>5</v>
      </c>
      <c r="H5" s="4" t="s">
        <v>157</v>
      </c>
      <c r="I5" s="2" t="s">
        <v>6</v>
      </c>
    </row>
    <row r="6" spans="1:9" s="1" customFormat="1" ht="13.9" thickBot="1" x14ac:dyDescent="0.4">
      <c r="A6" s="5" t="s">
        <v>7</v>
      </c>
      <c r="B6" s="5" t="s">
        <v>8</v>
      </c>
      <c r="C6" s="5" t="s">
        <v>40</v>
      </c>
      <c r="D6" s="5" t="s">
        <v>41</v>
      </c>
      <c r="E6" s="5" t="s">
        <v>11</v>
      </c>
      <c r="F6" s="6">
        <v>683</v>
      </c>
      <c r="G6" s="7">
        <v>11392.44</v>
      </c>
      <c r="H6" s="8">
        <v>0.86615363499999998</v>
      </c>
      <c r="I6" s="5" t="s">
        <v>13</v>
      </c>
    </row>
    <row r="7" spans="1:9" s="1" customFormat="1" ht="13.9" thickBot="1" x14ac:dyDescent="0.4">
      <c r="A7" s="9" t="s">
        <v>7</v>
      </c>
      <c r="B7" s="9" t="s">
        <v>8</v>
      </c>
      <c r="C7" s="9" t="s">
        <v>42</v>
      </c>
      <c r="D7" s="9" t="s">
        <v>43</v>
      </c>
      <c r="E7" s="9" t="s">
        <v>11</v>
      </c>
      <c r="F7" s="10">
        <v>2076.4953999999998</v>
      </c>
      <c r="G7" s="11">
        <v>15843.659900000001</v>
      </c>
      <c r="H7" s="12">
        <v>1.204574579</v>
      </c>
      <c r="I7" s="9" t="s">
        <v>12</v>
      </c>
    </row>
    <row r="8" spans="1:9" s="1" customFormat="1" ht="13.9" thickBot="1" x14ac:dyDescent="0.4">
      <c r="A8" s="5" t="s">
        <v>7</v>
      </c>
      <c r="B8" s="5" t="s">
        <v>8</v>
      </c>
      <c r="C8" s="5" t="s">
        <v>54</v>
      </c>
      <c r="D8" s="5" t="s">
        <v>55</v>
      </c>
      <c r="E8" s="5" t="s">
        <v>11</v>
      </c>
      <c r="F8" s="6">
        <v>39432.530100000004</v>
      </c>
      <c r="G8" s="7">
        <v>39432.530100000004</v>
      </c>
      <c r="H8" s="8">
        <v>2.9980082650000002</v>
      </c>
      <c r="I8" s="5" t="s">
        <v>56</v>
      </c>
    </row>
    <row r="9" spans="1:9" s="1" customFormat="1" ht="13.9" thickBot="1" x14ac:dyDescent="0.4">
      <c r="A9" s="9" t="s">
        <v>7</v>
      </c>
      <c r="B9" s="9" t="s">
        <v>8</v>
      </c>
      <c r="C9" s="9" t="s">
        <v>71</v>
      </c>
      <c r="D9" s="9" t="s">
        <v>72</v>
      </c>
      <c r="E9" s="9" t="s">
        <v>11</v>
      </c>
      <c r="F9" s="10">
        <v>81250.266900000002</v>
      </c>
      <c r="G9" s="11">
        <v>83525.274369999999</v>
      </c>
      <c r="H9" s="12">
        <v>6.3503270589999996</v>
      </c>
      <c r="I9" s="9" t="s">
        <v>73</v>
      </c>
    </row>
    <row r="10" spans="1:9" s="1" customFormat="1" ht="13.9" thickBot="1" x14ac:dyDescent="0.4">
      <c r="A10" s="5" t="s">
        <v>7</v>
      </c>
      <c r="B10" s="5" t="s">
        <v>8</v>
      </c>
      <c r="C10" s="5" t="s">
        <v>52</v>
      </c>
      <c r="D10" s="5" t="s">
        <v>53</v>
      </c>
      <c r="E10" s="5" t="s">
        <v>11</v>
      </c>
      <c r="F10" s="6">
        <v>271</v>
      </c>
      <c r="G10" s="7">
        <v>13777.64</v>
      </c>
      <c r="H10" s="8">
        <v>1.0474975479999999</v>
      </c>
      <c r="I10" s="5" t="s">
        <v>12</v>
      </c>
    </row>
    <row r="11" spans="1:9" s="1" customFormat="1" ht="13.9" thickBot="1" x14ac:dyDescent="0.4">
      <c r="A11" s="9" t="s">
        <v>7</v>
      </c>
      <c r="B11" s="9" t="s">
        <v>8</v>
      </c>
      <c r="C11" s="9" t="s">
        <v>26</v>
      </c>
      <c r="D11" s="9" t="s">
        <v>27</v>
      </c>
      <c r="E11" s="9" t="s">
        <v>11</v>
      </c>
      <c r="F11" s="10">
        <v>196</v>
      </c>
      <c r="G11" s="11">
        <v>11085.76</v>
      </c>
      <c r="H11" s="12">
        <v>0.84283712</v>
      </c>
      <c r="I11" s="9" t="s">
        <v>13</v>
      </c>
    </row>
    <row r="12" spans="1:9" s="1" customFormat="1" ht="13.9" thickBot="1" x14ac:dyDescent="0.4">
      <c r="A12" s="5" t="s">
        <v>7</v>
      </c>
      <c r="B12" s="5" t="s">
        <v>8</v>
      </c>
      <c r="C12" s="5" t="s">
        <v>24</v>
      </c>
      <c r="D12" s="5" t="s">
        <v>25</v>
      </c>
      <c r="E12" s="5" t="s">
        <v>11</v>
      </c>
      <c r="F12" s="6">
        <v>4681</v>
      </c>
      <c r="G12" s="7">
        <v>26400.84</v>
      </c>
      <c r="H12" s="8">
        <v>2.007224399</v>
      </c>
      <c r="I12" s="5" t="s">
        <v>12</v>
      </c>
    </row>
    <row r="13" spans="1:9" s="1" customFormat="1" ht="13.9" thickBot="1" x14ac:dyDescent="0.4">
      <c r="A13" s="9" t="s">
        <v>7</v>
      </c>
      <c r="B13" s="9" t="s">
        <v>8</v>
      </c>
      <c r="C13" s="9" t="s">
        <v>32</v>
      </c>
      <c r="D13" s="9" t="s">
        <v>33</v>
      </c>
      <c r="E13" s="9" t="s">
        <v>11</v>
      </c>
      <c r="F13" s="10">
        <v>426</v>
      </c>
      <c r="G13" s="11">
        <v>26727.24</v>
      </c>
      <c r="H13" s="12">
        <v>2.0320402020000001</v>
      </c>
      <c r="I13" s="9" t="s">
        <v>12</v>
      </c>
    </row>
    <row r="14" spans="1:9" s="1" customFormat="1" ht="13.9" thickBot="1" x14ac:dyDescent="0.4">
      <c r="A14" s="5" t="s">
        <v>7</v>
      </c>
      <c r="B14" s="5" t="s">
        <v>8</v>
      </c>
      <c r="C14" s="5" t="s">
        <v>50</v>
      </c>
      <c r="D14" s="5" t="s">
        <v>51</v>
      </c>
      <c r="E14" s="5" t="s">
        <v>11</v>
      </c>
      <c r="F14" s="6">
        <v>1934</v>
      </c>
      <c r="G14" s="7">
        <v>71596.679999999993</v>
      </c>
      <c r="H14" s="8">
        <v>5.443410246</v>
      </c>
      <c r="I14" s="5" t="s">
        <v>12</v>
      </c>
    </row>
    <row r="15" spans="1:9" s="1" customFormat="1" ht="13.9" thickBot="1" x14ac:dyDescent="0.4">
      <c r="A15" s="9" t="s">
        <v>7</v>
      </c>
      <c r="B15" s="9" t="s">
        <v>8</v>
      </c>
      <c r="C15" s="9" t="s">
        <v>74</v>
      </c>
      <c r="D15" s="9" t="s">
        <v>75</v>
      </c>
      <c r="E15" s="9" t="s">
        <v>11</v>
      </c>
      <c r="F15" s="10">
        <v>1831</v>
      </c>
      <c r="G15" s="11">
        <v>7104.28</v>
      </c>
      <c r="H15" s="12">
        <v>0.540129941</v>
      </c>
      <c r="I15" s="9" t="s">
        <v>76</v>
      </c>
    </row>
    <row r="16" spans="1:9" s="1" customFormat="1" ht="13.9" thickBot="1" x14ac:dyDescent="0.4">
      <c r="A16" s="5" t="s">
        <v>7</v>
      </c>
      <c r="B16" s="5" t="s">
        <v>8</v>
      </c>
      <c r="C16" s="5" t="s">
        <v>34</v>
      </c>
      <c r="D16" s="5" t="s">
        <v>35</v>
      </c>
      <c r="E16" s="5" t="s">
        <v>11</v>
      </c>
      <c r="F16" s="6">
        <v>2128</v>
      </c>
      <c r="G16" s="7">
        <v>23897.439999999999</v>
      </c>
      <c r="H16" s="8">
        <v>1.8168938800000001</v>
      </c>
      <c r="I16" s="5" t="s">
        <v>13</v>
      </c>
    </row>
    <row r="17" spans="1:9" s="1" customFormat="1" ht="13.9" thickBot="1" x14ac:dyDescent="0.4">
      <c r="A17" s="9" t="s">
        <v>7</v>
      </c>
      <c r="B17" s="9" t="s">
        <v>8</v>
      </c>
      <c r="C17" s="9" t="s">
        <v>22</v>
      </c>
      <c r="D17" s="9" t="s">
        <v>23</v>
      </c>
      <c r="E17" s="9" t="s">
        <v>11</v>
      </c>
      <c r="F17" s="10">
        <v>1166</v>
      </c>
      <c r="G17" s="11">
        <v>26549.82</v>
      </c>
      <c r="H17" s="12">
        <v>2.0185511709999999</v>
      </c>
      <c r="I17" s="9" t="s">
        <v>13</v>
      </c>
    </row>
    <row r="18" spans="1:9" s="1" customFormat="1" ht="13.9" thickBot="1" x14ac:dyDescent="0.4">
      <c r="A18" s="5" t="s">
        <v>7</v>
      </c>
      <c r="B18" s="5" t="s">
        <v>8</v>
      </c>
      <c r="C18" s="5" t="s">
        <v>65</v>
      </c>
      <c r="D18" s="5" t="s">
        <v>66</v>
      </c>
      <c r="E18" s="5" t="s">
        <v>11</v>
      </c>
      <c r="F18" s="6">
        <v>138</v>
      </c>
      <c r="G18" s="7">
        <v>12504.18</v>
      </c>
      <c r="H18" s="8">
        <v>0.95067790200000002</v>
      </c>
      <c r="I18" s="5" t="s">
        <v>13</v>
      </c>
    </row>
    <row r="19" spans="1:9" s="1" customFormat="1" ht="13.9" thickBot="1" x14ac:dyDescent="0.4">
      <c r="A19" s="9" t="s">
        <v>7</v>
      </c>
      <c r="B19" s="9" t="s">
        <v>8</v>
      </c>
      <c r="C19" s="9" t="s">
        <v>9</v>
      </c>
      <c r="D19" s="9" t="s">
        <v>10</v>
      </c>
      <c r="E19" s="9" t="s">
        <v>11</v>
      </c>
      <c r="F19" s="10">
        <v>1001</v>
      </c>
      <c r="G19" s="11">
        <v>58598.54</v>
      </c>
      <c r="H19" s="12">
        <v>4.4551771540000003</v>
      </c>
      <c r="I19" s="9" t="s">
        <v>12</v>
      </c>
    </row>
    <row r="20" spans="1:9" s="1" customFormat="1" ht="13.9" thickBot="1" x14ac:dyDescent="0.4">
      <c r="A20" s="5" t="s">
        <v>7</v>
      </c>
      <c r="B20" s="5" t="s">
        <v>8</v>
      </c>
      <c r="C20" s="5" t="s">
        <v>28</v>
      </c>
      <c r="D20" s="5" t="s">
        <v>29</v>
      </c>
      <c r="E20" s="5" t="s">
        <v>11</v>
      </c>
      <c r="F20" s="6">
        <v>1313</v>
      </c>
      <c r="G20" s="7">
        <v>99604.18</v>
      </c>
      <c r="H20" s="8">
        <v>7.5727870900000003</v>
      </c>
      <c r="I20" s="5" t="s">
        <v>12</v>
      </c>
    </row>
    <row r="21" spans="1:9" s="1" customFormat="1" ht="13.9" thickBot="1" x14ac:dyDescent="0.4">
      <c r="A21" s="9" t="s">
        <v>7</v>
      </c>
      <c r="B21" s="9" t="s">
        <v>8</v>
      </c>
      <c r="C21" s="9" t="s">
        <v>59</v>
      </c>
      <c r="D21" s="9" t="s">
        <v>60</v>
      </c>
      <c r="E21" s="9" t="s">
        <v>11</v>
      </c>
      <c r="F21" s="10">
        <v>211</v>
      </c>
      <c r="G21" s="11">
        <v>8144.6</v>
      </c>
      <c r="H21" s="12">
        <v>0.61922423100000001</v>
      </c>
      <c r="I21" s="9" t="s">
        <v>13</v>
      </c>
    </row>
    <row r="22" spans="1:9" s="1" customFormat="1" ht="13.9" thickBot="1" x14ac:dyDescent="0.4">
      <c r="A22" s="5" t="s">
        <v>7</v>
      </c>
      <c r="B22" s="5" t="s">
        <v>8</v>
      </c>
      <c r="C22" s="5" t="s">
        <v>20</v>
      </c>
      <c r="D22" s="5" t="s">
        <v>21</v>
      </c>
      <c r="E22" s="5" t="s">
        <v>11</v>
      </c>
      <c r="F22" s="6">
        <v>233</v>
      </c>
      <c r="G22" s="7">
        <v>19369.29</v>
      </c>
      <c r="H22" s="8">
        <v>1.472624033</v>
      </c>
      <c r="I22" s="5" t="s">
        <v>12</v>
      </c>
    </row>
    <row r="23" spans="1:9" s="1" customFormat="1" ht="13.9" thickBot="1" x14ac:dyDescent="0.4">
      <c r="A23" s="9" t="s">
        <v>7</v>
      </c>
      <c r="B23" s="9" t="s">
        <v>8</v>
      </c>
      <c r="C23" s="9" t="s">
        <v>16</v>
      </c>
      <c r="D23" s="9" t="s">
        <v>17</v>
      </c>
      <c r="E23" s="9" t="s">
        <v>11</v>
      </c>
      <c r="F23" s="10">
        <v>1584</v>
      </c>
      <c r="G23" s="11">
        <v>26389.439999999999</v>
      </c>
      <c r="H23" s="12">
        <v>2.0063576699999999</v>
      </c>
      <c r="I23" s="9" t="s">
        <v>13</v>
      </c>
    </row>
    <row r="24" spans="1:9" s="1" customFormat="1" ht="13.9" thickBot="1" x14ac:dyDescent="0.4">
      <c r="A24" s="5" t="s">
        <v>7</v>
      </c>
      <c r="B24" s="5" t="s">
        <v>8</v>
      </c>
      <c r="C24" s="5" t="s">
        <v>46</v>
      </c>
      <c r="D24" s="5" t="s">
        <v>47</v>
      </c>
      <c r="E24" s="5" t="s">
        <v>11</v>
      </c>
      <c r="F24" s="6">
        <v>525</v>
      </c>
      <c r="G24" s="7">
        <v>17613.75</v>
      </c>
      <c r="H24" s="8">
        <v>1.3391524189999999</v>
      </c>
      <c r="I24" s="5" t="s">
        <v>13</v>
      </c>
    </row>
    <row r="25" spans="1:9" s="1" customFormat="1" ht="13.9" thickBot="1" x14ac:dyDescent="0.4">
      <c r="A25" s="9" t="s">
        <v>7</v>
      </c>
      <c r="B25" s="9" t="s">
        <v>8</v>
      </c>
      <c r="C25" s="9" t="s">
        <v>38</v>
      </c>
      <c r="D25" s="9" t="s">
        <v>39</v>
      </c>
      <c r="E25" s="9" t="s">
        <v>11</v>
      </c>
      <c r="F25" s="10">
        <v>149110.30489999999</v>
      </c>
      <c r="G25" s="11">
        <v>137169.55170000001</v>
      </c>
      <c r="H25" s="12">
        <v>10.428837529999999</v>
      </c>
      <c r="I25" s="9" t="s">
        <v>12</v>
      </c>
    </row>
    <row r="26" spans="1:9" s="1" customFormat="1" ht="13.9" thickBot="1" x14ac:dyDescent="0.4">
      <c r="A26" s="5" t="s">
        <v>7</v>
      </c>
      <c r="B26" s="5" t="s">
        <v>8</v>
      </c>
      <c r="C26" s="5" t="s">
        <v>44</v>
      </c>
      <c r="D26" s="5" t="s">
        <v>45</v>
      </c>
      <c r="E26" s="5" t="s">
        <v>11</v>
      </c>
      <c r="F26" s="6">
        <v>4457</v>
      </c>
      <c r="G26" s="7">
        <v>15510.36</v>
      </c>
      <c r="H26" s="8">
        <v>1.179234184</v>
      </c>
      <c r="I26" s="5" t="s">
        <v>13</v>
      </c>
    </row>
    <row r="27" spans="1:9" s="1" customFormat="1" ht="13.9" thickBot="1" x14ac:dyDescent="0.4">
      <c r="A27" s="9" t="s">
        <v>7</v>
      </c>
      <c r="B27" s="9" t="s">
        <v>8</v>
      </c>
      <c r="C27" s="9" t="s">
        <v>61</v>
      </c>
      <c r="D27" s="9" t="s">
        <v>62</v>
      </c>
      <c r="E27" s="9" t="s">
        <v>11</v>
      </c>
      <c r="F27" s="10">
        <v>1230</v>
      </c>
      <c r="G27" s="11">
        <v>25338</v>
      </c>
      <c r="H27" s="12">
        <v>1.9264179400000001</v>
      </c>
      <c r="I27" s="9" t="s">
        <v>13</v>
      </c>
    </row>
    <row r="28" spans="1:9" s="1" customFormat="1" ht="13.9" thickBot="1" x14ac:dyDescent="0.4">
      <c r="A28" s="5" t="s">
        <v>7</v>
      </c>
      <c r="B28" s="5" t="s">
        <v>8</v>
      </c>
      <c r="C28" s="5" t="s">
        <v>69</v>
      </c>
      <c r="D28" s="5" t="s">
        <v>70</v>
      </c>
      <c r="E28" s="5" t="s">
        <v>11</v>
      </c>
      <c r="F28" s="6">
        <v>691.30859999999996</v>
      </c>
      <c r="G28" s="7">
        <v>22156.440630000001</v>
      </c>
      <c r="H28" s="8">
        <v>1.6845277729999999</v>
      </c>
      <c r="I28" s="5" t="s">
        <v>13</v>
      </c>
    </row>
    <row r="29" spans="1:9" s="1" customFormat="1" ht="13.9" thickBot="1" x14ac:dyDescent="0.4">
      <c r="A29" s="9" t="s">
        <v>7</v>
      </c>
      <c r="B29" s="9" t="s">
        <v>8</v>
      </c>
      <c r="C29" s="9" t="s">
        <v>30</v>
      </c>
      <c r="D29" s="9" t="s">
        <v>31</v>
      </c>
      <c r="E29" s="9" t="s">
        <v>11</v>
      </c>
      <c r="F29" s="10">
        <v>413</v>
      </c>
      <c r="G29" s="11">
        <v>30673.51</v>
      </c>
      <c r="H29" s="12">
        <v>2.3320704060000002</v>
      </c>
      <c r="I29" s="9" t="s">
        <v>12</v>
      </c>
    </row>
    <row r="30" spans="1:9" s="1" customFormat="1" ht="13.9" thickBot="1" x14ac:dyDescent="0.4">
      <c r="A30" s="5" t="s">
        <v>7</v>
      </c>
      <c r="B30" s="5" t="s">
        <v>8</v>
      </c>
      <c r="C30" s="5" t="s">
        <v>63</v>
      </c>
      <c r="D30" s="5" t="s">
        <v>64</v>
      </c>
      <c r="E30" s="5" t="s">
        <v>11</v>
      </c>
      <c r="F30" s="6">
        <v>1218</v>
      </c>
      <c r="G30" s="7">
        <v>48318.06</v>
      </c>
      <c r="H30" s="8">
        <v>3.6735645130000001</v>
      </c>
      <c r="I30" s="5" t="s">
        <v>12</v>
      </c>
    </row>
    <row r="31" spans="1:9" s="1" customFormat="1" ht="13.9" thickBot="1" x14ac:dyDescent="0.4">
      <c r="A31" s="9" t="s">
        <v>7</v>
      </c>
      <c r="B31" s="9" t="s">
        <v>8</v>
      </c>
      <c r="C31" s="9" t="s">
        <v>48</v>
      </c>
      <c r="D31" s="9" t="s">
        <v>49</v>
      </c>
      <c r="E31" s="9" t="s">
        <v>11</v>
      </c>
      <c r="F31" s="10">
        <v>879</v>
      </c>
      <c r="G31" s="11">
        <v>9932.7000000000007</v>
      </c>
      <c r="H31" s="12">
        <v>0.75517134200000002</v>
      </c>
      <c r="I31" s="9" t="s">
        <v>13</v>
      </c>
    </row>
    <row r="32" spans="1:9" s="1" customFormat="1" ht="13.9" thickBot="1" x14ac:dyDescent="0.4">
      <c r="A32" s="5" t="s">
        <v>7</v>
      </c>
      <c r="B32" s="5" t="s">
        <v>8</v>
      </c>
      <c r="C32" s="5" t="s">
        <v>57</v>
      </c>
      <c r="D32" s="5" t="s">
        <v>58</v>
      </c>
      <c r="E32" s="5" t="s">
        <v>11</v>
      </c>
      <c r="F32" s="6">
        <v>166964.63949999999</v>
      </c>
      <c r="G32" s="7">
        <v>76364.617169999998</v>
      </c>
      <c r="H32" s="8">
        <v>5.8059108259999999</v>
      </c>
      <c r="I32" s="5" t="s">
        <v>12</v>
      </c>
    </row>
    <row r="33" spans="1:9" s="1" customFormat="1" ht="13.9" thickBot="1" x14ac:dyDescent="0.4">
      <c r="A33" s="9" t="s">
        <v>7</v>
      </c>
      <c r="B33" s="9" t="s">
        <v>8</v>
      </c>
      <c r="C33" s="9" t="s">
        <v>36</v>
      </c>
      <c r="D33" s="9" t="s">
        <v>37</v>
      </c>
      <c r="E33" s="9" t="s">
        <v>11</v>
      </c>
      <c r="F33" s="10">
        <v>176847.7586</v>
      </c>
      <c r="G33" s="11">
        <v>191289.14660000001</v>
      </c>
      <c r="H33" s="12">
        <v>14.543485820000001</v>
      </c>
      <c r="I33" s="9" t="s">
        <v>13</v>
      </c>
    </row>
    <row r="34" spans="1:9" s="1" customFormat="1" ht="13.9" thickBot="1" x14ac:dyDescent="0.4">
      <c r="A34" s="5" t="s">
        <v>7</v>
      </c>
      <c r="B34" s="5" t="s">
        <v>8</v>
      </c>
      <c r="C34" s="5" t="s">
        <v>14</v>
      </c>
      <c r="D34" s="5" t="s">
        <v>15</v>
      </c>
      <c r="E34" s="5" t="s">
        <v>11</v>
      </c>
      <c r="F34" s="6">
        <v>11369.4974</v>
      </c>
      <c r="G34" s="7">
        <v>102325.47659999999</v>
      </c>
      <c r="H34" s="8">
        <v>7.7796840270000001</v>
      </c>
      <c r="I34" s="5" t="s">
        <v>12</v>
      </c>
    </row>
    <row r="35" spans="1:9" s="1" customFormat="1" ht="13.9" thickBot="1" x14ac:dyDescent="0.4">
      <c r="A35" s="9" t="s">
        <v>7</v>
      </c>
      <c r="B35" s="9" t="s">
        <v>8</v>
      </c>
      <c r="C35" s="9" t="s">
        <v>67</v>
      </c>
      <c r="D35" s="9" t="s">
        <v>68</v>
      </c>
      <c r="E35" s="9" t="s">
        <v>11</v>
      </c>
      <c r="F35" s="10">
        <v>3904</v>
      </c>
      <c r="G35" s="11">
        <v>18114.560000000001</v>
      </c>
      <c r="H35" s="12">
        <v>1.377228407</v>
      </c>
      <c r="I35" s="9" t="s">
        <v>13</v>
      </c>
    </row>
    <row r="36" spans="1:9" s="1" customFormat="1" ht="13.9" thickBot="1" x14ac:dyDescent="0.4">
      <c r="A36" s="5" t="s">
        <v>7</v>
      </c>
      <c r="B36" s="5" t="s">
        <v>8</v>
      </c>
      <c r="C36" s="5" t="s">
        <v>177</v>
      </c>
      <c r="D36" s="5" t="s">
        <v>178</v>
      </c>
      <c r="E36" s="5" t="s">
        <v>11</v>
      </c>
      <c r="F36" s="6">
        <v>425</v>
      </c>
      <c r="G36" s="7">
        <v>13047.5</v>
      </c>
      <c r="H36" s="8">
        <v>0.99198587400000005</v>
      </c>
      <c r="I36" s="5" t="s">
        <v>13</v>
      </c>
    </row>
    <row r="37" spans="1:9" s="1" customFormat="1" ht="13.9" thickBot="1" x14ac:dyDescent="0.4">
      <c r="A37" s="9" t="s">
        <v>7</v>
      </c>
      <c r="B37" s="9" t="s">
        <v>8</v>
      </c>
      <c r="C37" s="9" t="s">
        <v>18</v>
      </c>
      <c r="D37" s="9" t="s">
        <v>19</v>
      </c>
      <c r="E37" s="9" t="s">
        <v>11</v>
      </c>
      <c r="F37" s="10">
        <v>90</v>
      </c>
      <c r="G37" s="11">
        <v>25493.4</v>
      </c>
      <c r="H37" s="12">
        <v>1.9382328170000001</v>
      </c>
      <c r="I37" s="9" t="s">
        <v>13</v>
      </c>
    </row>
    <row r="38" spans="1:9" s="1" customFormat="1" ht="13.9" thickBot="1" x14ac:dyDescent="0.4">
      <c r="A38" s="5" t="s">
        <v>7</v>
      </c>
      <c r="B38" s="5" t="s">
        <v>77</v>
      </c>
      <c r="C38" s="5" t="s">
        <v>104</v>
      </c>
      <c r="D38" s="5" t="s">
        <v>105</v>
      </c>
      <c r="E38" s="5" t="s">
        <v>11</v>
      </c>
      <c r="F38" s="6">
        <v>6259</v>
      </c>
      <c r="G38" s="7">
        <v>105964.87</v>
      </c>
      <c r="H38" s="8">
        <v>3.2987121699999999</v>
      </c>
      <c r="I38" s="5" t="s">
        <v>13</v>
      </c>
    </row>
    <row r="39" spans="1:9" s="1" customFormat="1" ht="13.9" thickBot="1" x14ac:dyDescent="0.4">
      <c r="A39" s="9" t="s">
        <v>7</v>
      </c>
      <c r="B39" s="9" t="s">
        <v>77</v>
      </c>
      <c r="C39" s="9" t="s">
        <v>117</v>
      </c>
      <c r="D39" s="9" t="s">
        <v>118</v>
      </c>
      <c r="E39" s="9" t="s">
        <v>11</v>
      </c>
      <c r="F39" s="10">
        <v>25316</v>
      </c>
      <c r="G39" s="11">
        <v>153921.28</v>
      </c>
      <c r="H39" s="12">
        <v>4.7916068750000003</v>
      </c>
      <c r="I39" s="9" t="s">
        <v>13</v>
      </c>
    </row>
    <row r="40" spans="1:9" s="1" customFormat="1" ht="13.9" thickBot="1" x14ac:dyDescent="0.4">
      <c r="A40" s="5" t="s">
        <v>7</v>
      </c>
      <c r="B40" s="5" t="s">
        <v>77</v>
      </c>
      <c r="C40" s="5" t="s">
        <v>40</v>
      </c>
      <c r="D40" s="5" t="s">
        <v>41</v>
      </c>
      <c r="E40" s="5" t="s">
        <v>11</v>
      </c>
      <c r="F40" s="6">
        <v>4951</v>
      </c>
      <c r="G40" s="7">
        <v>82582.679999999993</v>
      </c>
      <c r="H40" s="8">
        <v>2.5708189099999998</v>
      </c>
      <c r="I40" s="5" t="s">
        <v>13</v>
      </c>
    </row>
    <row r="41" spans="1:9" s="1" customFormat="1" ht="13.9" thickBot="1" x14ac:dyDescent="0.4">
      <c r="A41" s="9" t="s">
        <v>7</v>
      </c>
      <c r="B41" s="9" t="s">
        <v>77</v>
      </c>
      <c r="C41" s="9" t="s">
        <v>108</v>
      </c>
      <c r="D41" s="9" t="s">
        <v>109</v>
      </c>
      <c r="E41" s="9" t="s">
        <v>11</v>
      </c>
      <c r="F41" s="10">
        <v>14983</v>
      </c>
      <c r="G41" s="11">
        <v>147282.89000000001</v>
      </c>
      <c r="H41" s="12">
        <v>4.5849521800000002</v>
      </c>
      <c r="I41" s="9" t="s">
        <v>13</v>
      </c>
    </row>
    <row r="42" spans="1:9" s="1" customFormat="1" ht="13.9" thickBot="1" x14ac:dyDescent="0.4">
      <c r="A42" s="5" t="s">
        <v>7</v>
      </c>
      <c r="B42" s="5" t="s">
        <v>77</v>
      </c>
      <c r="C42" s="5" t="s">
        <v>88</v>
      </c>
      <c r="D42" s="5" t="s">
        <v>89</v>
      </c>
      <c r="E42" s="5" t="s">
        <v>11</v>
      </c>
      <c r="F42" s="6">
        <v>9188</v>
      </c>
      <c r="G42" s="7">
        <v>97852.2</v>
      </c>
      <c r="H42" s="8">
        <v>3.04616278</v>
      </c>
      <c r="I42" s="5" t="s">
        <v>13</v>
      </c>
    </row>
    <row r="43" spans="1:9" s="1" customFormat="1" ht="13.9" thickBot="1" x14ac:dyDescent="0.4">
      <c r="A43" s="9" t="s">
        <v>7</v>
      </c>
      <c r="B43" s="9" t="s">
        <v>77</v>
      </c>
      <c r="C43" s="9" t="s">
        <v>94</v>
      </c>
      <c r="D43" s="9" t="s">
        <v>95</v>
      </c>
      <c r="E43" s="9" t="s">
        <v>11</v>
      </c>
      <c r="F43" s="10">
        <v>21050</v>
      </c>
      <c r="G43" s="11">
        <v>92620</v>
      </c>
      <c r="H43" s="12">
        <v>2.8832831219999999</v>
      </c>
      <c r="I43" s="9" t="s">
        <v>13</v>
      </c>
    </row>
    <row r="44" spans="1:9" s="1" customFormat="1" ht="13.9" thickBot="1" x14ac:dyDescent="0.4">
      <c r="A44" s="5" t="s">
        <v>7</v>
      </c>
      <c r="B44" s="5" t="s">
        <v>77</v>
      </c>
      <c r="C44" s="5" t="s">
        <v>110</v>
      </c>
      <c r="D44" s="5" t="s">
        <v>179</v>
      </c>
      <c r="E44" s="5" t="s">
        <v>11</v>
      </c>
      <c r="F44" s="6">
        <v>4648</v>
      </c>
      <c r="G44" s="7">
        <v>133537.04</v>
      </c>
      <c r="H44" s="8">
        <v>4.1570405270000004</v>
      </c>
      <c r="I44" s="5" t="s">
        <v>13</v>
      </c>
    </row>
    <row r="45" spans="1:9" s="1" customFormat="1" ht="13.9" thickBot="1" x14ac:dyDescent="0.4">
      <c r="A45" s="9" t="s">
        <v>7</v>
      </c>
      <c r="B45" s="9" t="s">
        <v>77</v>
      </c>
      <c r="C45" s="9" t="s">
        <v>54</v>
      </c>
      <c r="D45" s="9" t="s">
        <v>55</v>
      </c>
      <c r="E45" s="9" t="s">
        <v>11</v>
      </c>
      <c r="F45" s="10">
        <v>152344.05559999999</v>
      </c>
      <c r="G45" s="11">
        <v>152344.05559999999</v>
      </c>
      <c r="H45" s="12">
        <v>4.742507496</v>
      </c>
      <c r="I45" s="9" t="s">
        <v>56</v>
      </c>
    </row>
    <row r="46" spans="1:9" s="1" customFormat="1" ht="13.9" thickBot="1" x14ac:dyDescent="0.4">
      <c r="A46" s="5" t="s">
        <v>7</v>
      </c>
      <c r="B46" s="5" t="s">
        <v>77</v>
      </c>
      <c r="C46" s="5" t="s">
        <v>106</v>
      </c>
      <c r="D46" s="5" t="s">
        <v>107</v>
      </c>
      <c r="E46" s="5" t="s">
        <v>11</v>
      </c>
      <c r="F46" s="6">
        <v>31967</v>
      </c>
      <c r="G46" s="7">
        <v>76720.800000000003</v>
      </c>
      <c r="H46" s="8">
        <v>2.3883371599999998</v>
      </c>
      <c r="I46" s="5" t="s">
        <v>13</v>
      </c>
    </row>
    <row r="47" spans="1:9" s="1" customFormat="1" ht="13.9" thickBot="1" x14ac:dyDescent="0.4">
      <c r="A47" s="9" t="s">
        <v>7</v>
      </c>
      <c r="B47" s="9" t="s">
        <v>77</v>
      </c>
      <c r="C47" s="9" t="s">
        <v>78</v>
      </c>
      <c r="D47" s="9" t="s">
        <v>79</v>
      </c>
      <c r="E47" s="9" t="s">
        <v>11</v>
      </c>
      <c r="F47" s="10">
        <v>5218</v>
      </c>
      <c r="G47" s="11">
        <v>97889.68</v>
      </c>
      <c r="H47" s="12">
        <v>3.0473295419999999</v>
      </c>
      <c r="I47" s="9" t="s">
        <v>13</v>
      </c>
    </row>
    <row r="48" spans="1:9" s="1" customFormat="1" ht="13.9" thickBot="1" x14ac:dyDescent="0.4">
      <c r="A48" s="5" t="s">
        <v>7</v>
      </c>
      <c r="B48" s="5" t="s">
        <v>77</v>
      </c>
      <c r="C48" s="5" t="s">
        <v>119</v>
      </c>
      <c r="D48" s="5" t="s">
        <v>120</v>
      </c>
      <c r="E48" s="5" t="s">
        <v>11</v>
      </c>
      <c r="F48" s="6">
        <v>6667</v>
      </c>
      <c r="G48" s="7">
        <v>52669.3</v>
      </c>
      <c r="H48" s="8">
        <v>1.639608116</v>
      </c>
      <c r="I48" s="5" t="s">
        <v>76</v>
      </c>
    </row>
    <row r="49" spans="1:9" s="1" customFormat="1" ht="13.9" thickBot="1" x14ac:dyDescent="0.4">
      <c r="A49" s="9" t="s">
        <v>7</v>
      </c>
      <c r="B49" s="9" t="s">
        <v>77</v>
      </c>
      <c r="C49" s="9" t="s">
        <v>84</v>
      </c>
      <c r="D49" s="9" t="s">
        <v>85</v>
      </c>
      <c r="E49" s="9" t="s">
        <v>11</v>
      </c>
      <c r="F49" s="10">
        <v>3341</v>
      </c>
      <c r="G49" s="11">
        <v>77878.710000000006</v>
      </c>
      <c r="H49" s="12">
        <v>2.42438318</v>
      </c>
      <c r="I49" s="9" t="s">
        <v>13</v>
      </c>
    </row>
    <row r="50" spans="1:9" s="1" customFormat="1" ht="13.9" thickBot="1" x14ac:dyDescent="0.4">
      <c r="A50" s="5" t="s">
        <v>7</v>
      </c>
      <c r="B50" s="5" t="s">
        <v>77</v>
      </c>
      <c r="C50" s="5" t="s">
        <v>98</v>
      </c>
      <c r="D50" s="5" t="s">
        <v>99</v>
      </c>
      <c r="E50" s="5" t="s">
        <v>11</v>
      </c>
      <c r="F50" s="6">
        <v>43734</v>
      </c>
      <c r="G50" s="7">
        <v>150882.29999999999</v>
      </c>
      <c r="H50" s="8">
        <v>4.6970026880000004</v>
      </c>
      <c r="I50" s="5" t="s">
        <v>13</v>
      </c>
    </row>
    <row r="51" spans="1:9" s="1" customFormat="1" ht="13.9" thickBot="1" x14ac:dyDescent="0.4">
      <c r="A51" s="9" t="s">
        <v>7</v>
      </c>
      <c r="B51" s="9" t="s">
        <v>77</v>
      </c>
      <c r="C51" s="9" t="s">
        <v>111</v>
      </c>
      <c r="D51" s="9" t="s">
        <v>112</v>
      </c>
      <c r="E51" s="9" t="s">
        <v>11</v>
      </c>
      <c r="F51" s="10">
        <v>4495</v>
      </c>
      <c r="G51" s="11">
        <v>112914.4</v>
      </c>
      <c r="H51" s="12">
        <v>3.5150527290000002</v>
      </c>
      <c r="I51" s="9" t="s">
        <v>13</v>
      </c>
    </row>
    <row r="52" spans="1:9" s="1" customFormat="1" ht="13.9" thickBot="1" x14ac:dyDescent="0.4">
      <c r="A52" s="5" t="s">
        <v>7</v>
      </c>
      <c r="B52" s="5" t="s">
        <v>77</v>
      </c>
      <c r="C52" s="5" t="s">
        <v>34</v>
      </c>
      <c r="D52" s="5" t="s">
        <v>35</v>
      </c>
      <c r="E52" s="5" t="s">
        <v>11</v>
      </c>
      <c r="F52" s="6">
        <v>9969</v>
      </c>
      <c r="G52" s="7">
        <v>111951.87</v>
      </c>
      <c r="H52" s="8">
        <v>3.4850889359999999</v>
      </c>
      <c r="I52" s="5" t="s">
        <v>13</v>
      </c>
    </row>
    <row r="53" spans="1:9" s="1" customFormat="1" ht="13.9" thickBot="1" x14ac:dyDescent="0.4">
      <c r="A53" s="9" t="s">
        <v>7</v>
      </c>
      <c r="B53" s="9" t="s">
        <v>77</v>
      </c>
      <c r="C53" s="9" t="s">
        <v>92</v>
      </c>
      <c r="D53" s="9" t="s">
        <v>93</v>
      </c>
      <c r="E53" s="9" t="s">
        <v>11</v>
      </c>
      <c r="F53" s="10">
        <v>3011</v>
      </c>
      <c r="G53" s="11">
        <v>51337.55</v>
      </c>
      <c r="H53" s="12">
        <v>1.5981504150000001</v>
      </c>
      <c r="I53" s="9" t="s">
        <v>13</v>
      </c>
    </row>
    <row r="54" spans="1:9" s="1" customFormat="1" ht="13.9" thickBot="1" x14ac:dyDescent="0.4">
      <c r="A54" s="5" t="s">
        <v>7</v>
      </c>
      <c r="B54" s="5" t="s">
        <v>77</v>
      </c>
      <c r="C54" s="5" t="s">
        <v>90</v>
      </c>
      <c r="D54" s="5" t="s">
        <v>91</v>
      </c>
      <c r="E54" s="5" t="s">
        <v>11</v>
      </c>
      <c r="F54" s="6">
        <v>29663</v>
      </c>
      <c r="G54" s="7">
        <v>76530.539999999994</v>
      </c>
      <c r="H54" s="8">
        <v>2.3824143200000001</v>
      </c>
      <c r="I54" s="5" t="s">
        <v>76</v>
      </c>
    </row>
    <row r="55" spans="1:9" s="1" customFormat="1" ht="13.9" thickBot="1" x14ac:dyDescent="0.4">
      <c r="A55" s="9" t="s">
        <v>7</v>
      </c>
      <c r="B55" s="9" t="s">
        <v>77</v>
      </c>
      <c r="C55" s="9" t="s">
        <v>22</v>
      </c>
      <c r="D55" s="9" t="s">
        <v>23</v>
      </c>
      <c r="E55" s="9" t="s">
        <v>11</v>
      </c>
      <c r="F55" s="10">
        <v>6473</v>
      </c>
      <c r="G55" s="11">
        <v>147390.21</v>
      </c>
      <c r="H55" s="12">
        <v>4.5882930770000003</v>
      </c>
      <c r="I55" s="9" t="s">
        <v>13</v>
      </c>
    </row>
    <row r="56" spans="1:9" s="1" customFormat="1" ht="13.9" thickBot="1" x14ac:dyDescent="0.4">
      <c r="A56" s="5" t="s">
        <v>7</v>
      </c>
      <c r="B56" s="5" t="s">
        <v>77</v>
      </c>
      <c r="C56" s="5" t="s">
        <v>100</v>
      </c>
      <c r="D56" s="5" t="s">
        <v>101</v>
      </c>
      <c r="E56" s="5" t="s">
        <v>11</v>
      </c>
      <c r="F56" s="6">
        <v>2497</v>
      </c>
      <c r="G56" s="7">
        <v>128345.8</v>
      </c>
      <c r="H56" s="8">
        <v>3.9954359629999998</v>
      </c>
      <c r="I56" s="5" t="s">
        <v>13</v>
      </c>
    </row>
    <row r="57" spans="1:9" s="1" customFormat="1" ht="13.9" thickBot="1" x14ac:dyDescent="0.4">
      <c r="A57" s="9" t="s">
        <v>7</v>
      </c>
      <c r="B57" s="9" t="s">
        <v>77</v>
      </c>
      <c r="C57" s="9" t="s">
        <v>113</v>
      </c>
      <c r="D57" s="9" t="s">
        <v>114</v>
      </c>
      <c r="E57" s="9" t="s">
        <v>11</v>
      </c>
      <c r="F57" s="10">
        <v>18737</v>
      </c>
      <c r="G57" s="11">
        <v>89000.75</v>
      </c>
      <c r="H57" s="12">
        <v>2.7706149889999998</v>
      </c>
      <c r="I57" s="9" t="s">
        <v>13</v>
      </c>
    </row>
    <row r="58" spans="1:9" s="1" customFormat="1" ht="13.9" thickBot="1" x14ac:dyDescent="0.4">
      <c r="A58" s="5" t="s">
        <v>7</v>
      </c>
      <c r="B58" s="5" t="s">
        <v>77</v>
      </c>
      <c r="C58" s="5" t="s">
        <v>59</v>
      </c>
      <c r="D58" s="5" t="s">
        <v>60</v>
      </c>
      <c r="E58" s="5" t="s">
        <v>11</v>
      </c>
      <c r="F58" s="6">
        <v>4033</v>
      </c>
      <c r="G58" s="7">
        <v>155673.79999999999</v>
      </c>
      <c r="H58" s="8">
        <v>4.8461632479999999</v>
      </c>
      <c r="I58" s="5" t="s">
        <v>13</v>
      </c>
    </row>
    <row r="59" spans="1:9" s="1" customFormat="1" ht="13.9" thickBot="1" x14ac:dyDescent="0.4">
      <c r="A59" s="9" t="s">
        <v>7</v>
      </c>
      <c r="B59" s="9" t="s">
        <v>77</v>
      </c>
      <c r="C59" s="9" t="s">
        <v>16</v>
      </c>
      <c r="D59" s="9" t="s">
        <v>17</v>
      </c>
      <c r="E59" s="9" t="s">
        <v>11</v>
      </c>
      <c r="F59" s="10">
        <v>4730</v>
      </c>
      <c r="G59" s="11">
        <v>78801.8</v>
      </c>
      <c r="H59" s="12">
        <v>2.4531191959999998</v>
      </c>
      <c r="I59" s="9" t="s">
        <v>13</v>
      </c>
    </row>
    <row r="60" spans="1:9" s="1" customFormat="1" ht="13.9" thickBot="1" x14ac:dyDescent="0.4">
      <c r="A60" s="5" t="s">
        <v>7</v>
      </c>
      <c r="B60" s="5" t="s">
        <v>77</v>
      </c>
      <c r="C60" s="5" t="s">
        <v>96</v>
      </c>
      <c r="D60" s="5" t="s">
        <v>97</v>
      </c>
      <c r="E60" s="5" t="s">
        <v>11</v>
      </c>
      <c r="F60" s="6">
        <v>12387</v>
      </c>
      <c r="G60" s="7">
        <v>110492.04</v>
      </c>
      <c r="H60" s="8">
        <v>3.4396440730000002</v>
      </c>
      <c r="I60" s="5" t="s">
        <v>13</v>
      </c>
    </row>
    <row r="61" spans="1:9" s="1" customFormat="1" ht="13.9" thickBot="1" x14ac:dyDescent="0.4">
      <c r="A61" s="9" t="s">
        <v>7</v>
      </c>
      <c r="B61" s="9" t="s">
        <v>77</v>
      </c>
      <c r="C61" s="9" t="s">
        <v>44</v>
      </c>
      <c r="D61" s="9" t="s">
        <v>45</v>
      </c>
      <c r="E61" s="9" t="s">
        <v>11</v>
      </c>
      <c r="F61" s="10">
        <v>43348</v>
      </c>
      <c r="G61" s="11">
        <v>150851.04</v>
      </c>
      <c r="H61" s="12">
        <v>4.6960295570000001</v>
      </c>
      <c r="I61" s="9" t="s">
        <v>13</v>
      </c>
    </row>
    <row r="62" spans="1:9" s="1" customFormat="1" ht="13.9" thickBot="1" x14ac:dyDescent="0.4">
      <c r="A62" s="5" t="s">
        <v>7</v>
      </c>
      <c r="B62" s="5" t="s">
        <v>77</v>
      </c>
      <c r="C62" s="5" t="s">
        <v>86</v>
      </c>
      <c r="D62" s="5" t="s">
        <v>87</v>
      </c>
      <c r="E62" s="5" t="s">
        <v>11</v>
      </c>
      <c r="F62" s="6">
        <v>4667</v>
      </c>
      <c r="G62" s="7">
        <v>75278.710000000006</v>
      </c>
      <c r="H62" s="8">
        <v>2.3434445469999998</v>
      </c>
      <c r="I62" s="5" t="s">
        <v>13</v>
      </c>
    </row>
    <row r="63" spans="1:9" s="1" customFormat="1" ht="13.9" thickBot="1" x14ac:dyDescent="0.4">
      <c r="A63" s="9" t="s">
        <v>7</v>
      </c>
      <c r="B63" s="9" t="s">
        <v>77</v>
      </c>
      <c r="C63" s="9" t="s">
        <v>61</v>
      </c>
      <c r="D63" s="9" t="s">
        <v>62</v>
      </c>
      <c r="E63" s="9" t="s">
        <v>11</v>
      </c>
      <c r="F63" s="10">
        <v>6572</v>
      </c>
      <c r="G63" s="11">
        <v>135383.20000000001</v>
      </c>
      <c r="H63" s="12">
        <v>4.2145119360000001</v>
      </c>
      <c r="I63" s="9" t="s">
        <v>13</v>
      </c>
    </row>
    <row r="64" spans="1:9" s="1" customFormat="1" ht="13.9" thickBot="1" x14ac:dyDescent="0.4">
      <c r="A64" s="5" t="s">
        <v>7</v>
      </c>
      <c r="B64" s="5" t="s">
        <v>77</v>
      </c>
      <c r="C64" s="5" t="s">
        <v>115</v>
      </c>
      <c r="D64" s="5" t="s">
        <v>116</v>
      </c>
      <c r="E64" s="5" t="s">
        <v>11</v>
      </c>
      <c r="F64" s="6">
        <v>17407</v>
      </c>
      <c r="G64" s="7">
        <v>48739.6</v>
      </c>
      <c r="H64" s="8">
        <v>1.5172756000000001</v>
      </c>
      <c r="I64" s="5" t="s">
        <v>13</v>
      </c>
    </row>
    <row r="65" spans="1:9" s="1" customFormat="1" ht="13.9" thickBot="1" x14ac:dyDescent="0.4">
      <c r="A65" s="9" t="s">
        <v>7</v>
      </c>
      <c r="B65" s="9" t="s">
        <v>77</v>
      </c>
      <c r="C65" s="9" t="s">
        <v>102</v>
      </c>
      <c r="D65" s="9" t="s">
        <v>103</v>
      </c>
      <c r="E65" s="9" t="s">
        <v>11</v>
      </c>
      <c r="F65" s="10">
        <v>21910</v>
      </c>
      <c r="G65" s="11">
        <v>77999.600000000006</v>
      </c>
      <c r="H65" s="12">
        <v>2.4281465149999999</v>
      </c>
      <c r="I65" s="9" t="s">
        <v>13</v>
      </c>
    </row>
    <row r="66" spans="1:9" s="1" customFormat="1" ht="13.9" thickBot="1" x14ac:dyDescent="0.4">
      <c r="A66" s="5" t="s">
        <v>7</v>
      </c>
      <c r="B66" s="5" t="s">
        <v>77</v>
      </c>
      <c r="C66" s="5" t="s">
        <v>80</v>
      </c>
      <c r="D66" s="5" t="s">
        <v>81</v>
      </c>
      <c r="E66" s="5" t="s">
        <v>11</v>
      </c>
      <c r="F66" s="6">
        <v>22359</v>
      </c>
      <c r="G66" s="7">
        <v>85858.559999999998</v>
      </c>
      <c r="H66" s="8">
        <v>2.6727978509999999</v>
      </c>
      <c r="I66" s="5" t="s">
        <v>13</v>
      </c>
    </row>
    <row r="67" spans="1:9" s="1" customFormat="1" ht="13.9" thickBot="1" x14ac:dyDescent="0.4">
      <c r="A67" s="9" t="s">
        <v>7</v>
      </c>
      <c r="B67" s="9" t="s">
        <v>77</v>
      </c>
      <c r="C67" s="9" t="s">
        <v>82</v>
      </c>
      <c r="D67" s="9" t="s">
        <v>83</v>
      </c>
      <c r="E67" s="9" t="s">
        <v>11</v>
      </c>
      <c r="F67" s="10">
        <v>1650</v>
      </c>
      <c r="G67" s="11">
        <v>153615</v>
      </c>
      <c r="H67" s="12">
        <v>4.7820723039999997</v>
      </c>
      <c r="I67" s="9" t="s">
        <v>13</v>
      </c>
    </row>
    <row r="68" spans="1:9" s="1" customFormat="1" ht="13.9" thickBot="1" x14ac:dyDescent="0.4">
      <c r="A68" s="5" t="s">
        <v>7</v>
      </c>
      <c r="B68" s="5" t="s">
        <v>121</v>
      </c>
      <c r="C68" s="5" t="s">
        <v>63</v>
      </c>
      <c r="D68" s="5" t="s">
        <v>64</v>
      </c>
      <c r="E68" s="5" t="s">
        <v>11</v>
      </c>
      <c r="F68" s="6">
        <v>640</v>
      </c>
      <c r="G68" s="7">
        <v>25388.799999999999</v>
      </c>
      <c r="H68" s="8">
        <v>1.760246252</v>
      </c>
      <c r="I68" s="5" t="s">
        <v>12</v>
      </c>
    </row>
    <row r="69" spans="1:9" s="1" customFormat="1" ht="13.9" thickBot="1" x14ac:dyDescent="0.4">
      <c r="A69" s="9" t="s">
        <v>7</v>
      </c>
      <c r="B69" s="9" t="s">
        <v>121</v>
      </c>
      <c r="C69" s="9" t="s">
        <v>130</v>
      </c>
      <c r="D69" s="9" t="s">
        <v>131</v>
      </c>
      <c r="E69" s="9" t="s">
        <v>11</v>
      </c>
      <c r="F69" s="10">
        <v>280</v>
      </c>
      <c r="G69" s="11">
        <v>15080.8</v>
      </c>
      <c r="H69" s="12">
        <v>1.0455760679999999</v>
      </c>
      <c r="I69" s="9" t="s">
        <v>12</v>
      </c>
    </row>
    <row r="70" spans="1:9" s="1" customFormat="1" ht="13.9" thickBot="1" x14ac:dyDescent="0.4">
      <c r="A70" s="5" t="s">
        <v>7</v>
      </c>
      <c r="B70" s="5" t="s">
        <v>121</v>
      </c>
      <c r="C70" s="5" t="s">
        <v>16</v>
      </c>
      <c r="D70" s="5" t="s">
        <v>17</v>
      </c>
      <c r="E70" s="5" t="s">
        <v>11</v>
      </c>
      <c r="F70" s="6">
        <v>926</v>
      </c>
      <c r="G70" s="7">
        <v>15427.16</v>
      </c>
      <c r="H70" s="8">
        <v>1.069589763</v>
      </c>
      <c r="I70" s="5" t="s">
        <v>13</v>
      </c>
    </row>
    <row r="71" spans="1:9" s="1" customFormat="1" ht="13.9" thickBot="1" x14ac:dyDescent="0.4">
      <c r="A71" s="9" t="s">
        <v>7</v>
      </c>
      <c r="B71" s="9" t="s">
        <v>121</v>
      </c>
      <c r="C71" s="9" t="s">
        <v>54</v>
      </c>
      <c r="D71" s="9" t="s">
        <v>55</v>
      </c>
      <c r="E71" s="9" t="s">
        <v>11</v>
      </c>
      <c r="F71" s="10">
        <v>38254.627999999997</v>
      </c>
      <c r="G71" s="11">
        <v>38254.627999999997</v>
      </c>
      <c r="H71" s="12">
        <v>2.6522547570000001</v>
      </c>
      <c r="I71" s="9" t="s">
        <v>56</v>
      </c>
    </row>
    <row r="72" spans="1:9" s="1" customFormat="1" ht="13.9" thickBot="1" x14ac:dyDescent="0.4">
      <c r="A72" s="5" t="s">
        <v>7</v>
      </c>
      <c r="B72" s="5" t="s">
        <v>121</v>
      </c>
      <c r="C72" s="5" t="s">
        <v>14</v>
      </c>
      <c r="D72" s="5" t="s">
        <v>15</v>
      </c>
      <c r="E72" s="5" t="s">
        <v>11</v>
      </c>
      <c r="F72" s="6">
        <v>8107.0793999999996</v>
      </c>
      <c r="G72" s="7">
        <v>72963.714600000007</v>
      </c>
      <c r="H72" s="8">
        <v>5.0586914370000002</v>
      </c>
      <c r="I72" s="5" t="s">
        <v>12</v>
      </c>
    </row>
    <row r="73" spans="1:9" s="1" customFormat="1" ht="13.9" thickBot="1" x14ac:dyDescent="0.4">
      <c r="A73" s="9" t="s">
        <v>7</v>
      </c>
      <c r="B73" s="9" t="s">
        <v>121</v>
      </c>
      <c r="C73" s="9" t="s">
        <v>71</v>
      </c>
      <c r="D73" s="9" t="s">
        <v>72</v>
      </c>
      <c r="E73" s="9" t="s">
        <v>11</v>
      </c>
      <c r="F73" s="10">
        <v>87931.460999999996</v>
      </c>
      <c r="G73" s="11">
        <v>90393.54191</v>
      </c>
      <c r="H73" s="12">
        <v>6.2671293390000002</v>
      </c>
      <c r="I73" s="9" t="s">
        <v>73</v>
      </c>
    </row>
    <row r="74" spans="1:9" s="1" customFormat="1" ht="13.9" thickBot="1" x14ac:dyDescent="0.4">
      <c r="A74" s="5" t="s">
        <v>7</v>
      </c>
      <c r="B74" s="5" t="s">
        <v>121</v>
      </c>
      <c r="C74" s="5" t="s">
        <v>177</v>
      </c>
      <c r="D74" s="5" t="s">
        <v>178</v>
      </c>
      <c r="E74" s="5" t="s">
        <v>11</v>
      </c>
      <c r="F74" s="6">
        <v>368</v>
      </c>
      <c r="G74" s="7">
        <v>11297.6</v>
      </c>
      <c r="H74" s="8">
        <v>0.78328074000000003</v>
      </c>
      <c r="I74" s="5" t="s">
        <v>13</v>
      </c>
    </row>
    <row r="75" spans="1:9" s="1" customFormat="1" ht="13.9" thickBot="1" x14ac:dyDescent="0.4">
      <c r="A75" s="9" t="s">
        <v>7</v>
      </c>
      <c r="B75" s="9" t="s">
        <v>121</v>
      </c>
      <c r="C75" s="9" t="s">
        <v>42</v>
      </c>
      <c r="D75" s="9" t="s">
        <v>43</v>
      </c>
      <c r="E75" s="9" t="s">
        <v>11</v>
      </c>
      <c r="F75" s="10">
        <v>12448.04</v>
      </c>
      <c r="G75" s="11">
        <v>94978.545199999993</v>
      </c>
      <c r="H75" s="12">
        <v>6.5850149760000001</v>
      </c>
      <c r="I75" s="9" t="s">
        <v>12</v>
      </c>
    </row>
    <row r="76" spans="1:9" s="1" customFormat="1" ht="13.9" thickBot="1" x14ac:dyDescent="0.4">
      <c r="A76" s="5" t="s">
        <v>7</v>
      </c>
      <c r="B76" s="5" t="s">
        <v>121</v>
      </c>
      <c r="C76" s="5" t="s">
        <v>74</v>
      </c>
      <c r="D76" s="5" t="s">
        <v>75</v>
      </c>
      <c r="E76" s="5" t="s">
        <v>11</v>
      </c>
      <c r="F76" s="6">
        <v>2451</v>
      </c>
      <c r="G76" s="7">
        <v>9509.8799999999992</v>
      </c>
      <c r="H76" s="8">
        <v>0.65933524300000002</v>
      </c>
      <c r="I76" s="5" t="s">
        <v>76</v>
      </c>
    </row>
    <row r="77" spans="1:9" s="1" customFormat="1" ht="13.9" thickBot="1" x14ac:dyDescent="0.4">
      <c r="A77" s="9" t="s">
        <v>7</v>
      </c>
      <c r="B77" s="9" t="s">
        <v>121</v>
      </c>
      <c r="C77" s="9" t="s">
        <v>18</v>
      </c>
      <c r="D77" s="9" t="s">
        <v>19</v>
      </c>
      <c r="E77" s="9" t="s">
        <v>11</v>
      </c>
      <c r="F77" s="10">
        <v>50</v>
      </c>
      <c r="G77" s="11">
        <v>14163</v>
      </c>
      <c r="H77" s="12">
        <v>0.98194352100000004</v>
      </c>
      <c r="I77" s="9" t="s">
        <v>13</v>
      </c>
    </row>
    <row r="78" spans="1:9" s="1" customFormat="1" ht="13.9" thickBot="1" x14ac:dyDescent="0.4">
      <c r="A78" s="5" t="s">
        <v>7</v>
      </c>
      <c r="B78" s="5" t="s">
        <v>121</v>
      </c>
      <c r="C78" s="5" t="s">
        <v>122</v>
      </c>
      <c r="D78" s="5" t="s">
        <v>123</v>
      </c>
      <c r="E78" s="5" t="s">
        <v>11</v>
      </c>
      <c r="F78" s="6">
        <v>2431</v>
      </c>
      <c r="G78" s="7">
        <v>106623.66</v>
      </c>
      <c r="H78" s="8">
        <v>7.3923894749999999</v>
      </c>
      <c r="I78" s="5" t="s">
        <v>124</v>
      </c>
    </row>
    <row r="79" spans="1:9" s="1" customFormat="1" ht="13.9" thickBot="1" x14ac:dyDescent="0.4">
      <c r="A79" s="9" t="s">
        <v>7</v>
      </c>
      <c r="B79" s="9" t="s">
        <v>121</v>
      </c>
      <c r="C79" s="9" t="s">
        <v>132</v>
      </c>
      <c r="D79" s="9" t="s">
        <v>133</v>
      </c>
      <c r="E79" s="9" t="s">
        <v>11</v>
      </c>
      <c r="F79" s="10">
        <v>1140</v>
      </c>
      <c r="G79" s="11">
        <v>57085.5</v>
      </c>
      <c r="H79" s="12">
        <v>3.957829335</v>
      </c>
      <c r="I79" s="9" t="s">
        <v>56</v>
      </c>
    </row>
    <row r="80" spans="1:9" s="1" customFormat="1" ht="13.9" thickBot="1" x14ac:dyDescent="0.4">
      <c r="A80" s="5" t="s">
        <v>7</v>
      </c>
      <c r="B80" s="5" t="s">
        <v>121</v>
      </c>
      <c r="C80" s="5" t="s">
        <v>22</v>
      </c>
      <c r="D80" s="5" t="s">
        <v>23</v>
      </c>
      <c r="E80" s="5" t="s">
        <v>11</v>
      </c>
      <c r="F80" s="6">
        <v>687</v>
      </c>
      <c r="G80" s="7">
        <v>15642.99</v>
      </c>
      <c r="H80" s="8">
        <v>1.084553603</v>
      </c>
      <c r="I80" s="5" t="s">
        <v>13</v>
      </c>
    </row>
    <row r="81" spans="1:9" s="1" customFormat="1" ht="13.9" thickBot="1" x14ac:dyDescent="0.4">
      <c r="A81" s="9" t="s">
        <v>7</v>
      </c>
      <c r="B81" s="9" t="s">
        <v>121</v>
      </c>
      <c r="C81" s="9" t="s">
        <v>28</v>
      </c>
      <c r="D81" s="9" t="s">
        <v>29</v>
      </c>
      <c r="E81" s="9" t="s">
        <v>11</v>
      </c>
      <c r="F81" s="10">
        <v>631</v>
      </c>
      <c r="G81" s="11">
        <v>47867.66</v>
      </c>
      <c r="H81" s="12">
        <v>3.3187416939999999</v>
      </c>
      <c r="I81" s="9" t="s">
        <v>12</v>
      </c>
    </row>
    <row r="82" spans="1:9" s="1" customFormat="1" ht="13.9" thickBot="1" x14ac:dyDescent="0.4">
      <c r="A82" s="5" t="s">
        <v>7</v>
      </c>
      <c r="B82" s="5" t="s">
        <v>121</v>
      </c>
      <c r="C82" s="5" t="s">
        <v>134</v>
      </c>
      <c r="D82" s="5" t="s">
        <v>135</v>
      </c>
      <c r="E82" s="5" t="s">
        <v>11</v>
      </c>
      <c r="F82" s="6">
        <v>2259</v>
      </c>
      <c r="G82" s="7">
        <v>222330.78</v>
      </c>
      <c r="H82" s="8">
        <v>15.41454981</v>
      </c>
      <c r="I82" s="5" t="s">
        <v>124</v>
      </c>
    </row>
    <row r="83" spans="1:9" s="1" customFormat="1" ht="13.9" thickBot="1" x14ac:dyDescent="0.4">
      <c r="A83" s="9" t="s">
        <v>7</v>
      </c>
      <c r="B83" s="9" t="s">
        <v>121</v>
      </c>
      <c r="C83" s="9" t="s">
        <v>125</v>
      </c>
      <c r="D83" s="9" t="s">
        <v>126</v>
      </c>
      <c r="E83" s="9" t="s">
        <v>11</v>
      </c>
      <c r="F83" s="10">
        <v>182385.03049999999</v>
      </c>
      <c r="G83" s="11">
        <v>150775.88089999999</v>
      </c>
      <c r="H83" s="12">
        <v>10.45353381</v>
      </c>
      <c r="I83" s="9" t="s">
        <v>127</v>
      </c>
    </row>
    <row r="84" spans="1:9" s="1" customFormat="1" ht="13.9" thickBot="1" x14ac:dyDescent="0.4">
      <c r="A84" s="5" t="s">
        <v>7</v>
      </c>
      <c r="B84" s="5" t="s">
        <v>121</v>
      </c>
      <c r="C84" s="5" t="s">
        <v>61</v>
      </c>
      <c r="D84" s="5" t="s">
        <v>62</v>
      </c>
      <c r="E84" s="5" t="s">
        <v>11</v>
      </c>
      <c r="F84" s="6">
        <v>800</v>
      </c>
      <c r="G84" s="7">
        <v>16480</v>
      </c>
      <c r="H84" s="8">
        <v>1.14258485</v>
      </c>
      <c r="I84" s="5" t="s">
        <v>13</v>
      </c>
    </row>
    <row r="85" spans="1:9" s="1" customFormat="1" ht="13.9" thickBot="1" x14ac:dyDescent="0.4">
      <c r="A85" s="9" t="s">
        <v>7</v>
      </c>
      <c r="B85" s="9" t="s">
        <v>121</v>
      </c>
      <c r="C85" s="9" t="s">
        <v>46</v>
      </c>
      <c r="D85" s="9" t="s">
        <v>47</v>
      </c>
      <c r="E85" s="9" t="s">
        <v>11</v>
      </c>
      <c r="F85" s="10">
        <v>329</v>
      </c>
      <c r="G85" s="11">
        <v>11037.95</v>
      </c>
      <c r="H85" s="12">
        <v>0.76527878900000001</v>
      </c>
      <c r="I85" s="9" t="s">
        <v>13</v>
      </c>
    </row>
    <row r="86" spans="1:9" s="1" customFormat="1" ht="13.9" thickBot="1" x14ac:dyDescent="0.4">
      <c r="A86" s="5" t="s">
        <v>7</v>
      </c>
      <c r="B86" s="5" t="s">
        <v>121</v>
      </c>
      <c r="C86" s="5" t="s">
        <v>67</v>
      </c>
      <c r="D86" s="5" t="s">
        <v>68</v>
      </c>
      <c r="E86" s="5" t="s">
        <v>11</v>
      </c>
      <c r="F86" s="6">
        <v>3042</v>
      </c>
      <c r="G86" s="7">
        <v>14114.88</v>
      </c>
      <c r="H86" s="8">
        <v>0.97860728399999997</v>
      </c>
      <c r="I86" s="5" t="s">
        <v>13</v>
      </c>
    </row>
    <row r="87" spans="1:9" s="1" customFormat="1" ht="13.9" thickBot="1" x14ac:dyDescent="0.4">
      <c r="A87" s="9" t="s">
        <v>7</v>
      </c>
      <c r="B87" s="9" t="s">
        <v>121</v>
      </c>
      <c r="C87" s="9" t="s">
        <v>30</v>
      </c>
      <c r="D87" s="9" t="s">
        <v>31</v>
      </c>
      <c r="E87" s="9" t="s">
        <v>11</v>
      </c>
      <c r="F87" s="10">
        <v>392</v>
      </c>
      <c r="G87" s="11">
        <v>29113.84</v>
      </c>
      <c r="H87" s="12">
        <v>2.018509254</v>
      </c>
      <c r="I87" s="9" t="s">
        <v>12</v>
      </c>
    </row>
    <row r="88" spans="1:9" s="1" customFormat="1" ht="13.9" thickBot="1" x14ac:dyDescent="0.4">
      <c r="A88" s="5" t="s">
        <v>7</v>
      </c>
      <c r="B88" s="5" t="s">
        <v>121</v>
      </c>
      <c r="C88" s="5" t="s">
        <v>44</v>
      </c>
      <c r="D88" s="5" t="s">
        <v>45</v>
      </c>
      <c r="E88" s="5" t="s">
        <v>11</v>
      </c>
      <c r="F88" s="6">
        <v>4582</v>
      </c>
      <c r="G88" s="7">
        <v>15945.36</v>
      </c>
      <c r="H88" s="8">
        <v>1.105517401</v>
      </c>
      <c r="I88" s="5" t="s">
        <v>13</v>
      </c>
    </row>
    <row r="89" spans="1:9" s="1" customFormat="1" ht="13.9" thickBot="1" x14ac:dyDescent="0.4">
      <c r="A89" s="9" t="s">
        <v>7</v>
      </c>
      <c r="B89" s="9" t="s">
        <v>121</v>
      </c>
      <c r="C89" s="9" t="s">
        <v>32</v>
      </c>
      <c r="D89" s="9" t="s">
        <v>33</v>
      </c>
      <c r="E89" s="9" t="s">
        <v>11</v>
      </c>
      <c r="F89" s="10">
        <v>303</v>
      </c>
      <c r="G89" s="11">
        <v>19010.22</v>
      </c>
      <c r="H89" s="12">
        <v>1.3180090630000001</v>
      </c>
      <c r="I89" s="9" t="s">
        <v>12</v>
      </c>
    </row>
    <row r="90" spans="1:9" s="1" customFormat="1" ht="13.9" thickBot="1" x14ac:dyDescent="0.4">
      <c r="A90" s="5" t="s">
        <v>7</v>
      </c>
      <c r="B90" s="5" t="s">
        <v>121</v>
      </c>
      <c r="C90" s="5" t="s">
        <v>128</v>
      </c>
      <c r="D90" s="5" t="s">
        <v>129</v>
      </c>
      <c r="E90" s="5" t="s">
        <v>11</v>
      </c>
      <c r="F90" s="6">
        <v>1199</v>
      </c>
      <c r="G90" s="7">
        <v>120379.6</v>
      </c>
      <c r="H90" s="8">
        <v>8.3461108730000007</v>
      </c>
      <c r="I90" s="5" t="s">
        <v>56</v>
      </c>
    </row>
    <row r="91" spans="1:9" s="1" customFormat="1" ht="13.9" thickBot="1" x14ac:dyDescent="0.4">
      <c r="A91" s="9" t="s">
        <v>7</v>
      </c>
      <c r="B91" s="9" t="s">
        <v>121</v>
      </c>
      <c r="C91" s="9" t="s">
        <v>69</v>
      </c>
      <c r="D91" s="9" t="s">
        <v>70</v>
      </c>
      <c r="E91" s="9" t="s">
        <v>11</v>
      </c>
      <c r="F91" s="10">
        <v>400</v>
      </c>
      <c r="G91" s="11">
        <v>12820</v>
      </c>
      <c r="H91" s="12">
        <v>0.88883117599999995</v>
      </c>
      <c r="I91" s="9" t="s">
        <v>13</v>
      </c>
    </row>
    <row r="92" spans="1:9" s="1" customFormat="1" ht="13.9" thickBot="1" x14ac:dyDescent="0.4">
      <c r="A92" s="5" t="s">
        <v>7</v>
      </c>
      <c r="B92" s="5" t="s">
        <v>121</v>
      </c>
      <c r="C92" s="5" t="s">
        <v>38</v>
      </c>
      <c r="D92" s="5" t="s">
        <v>39</v>
      </c>
      <c r="E92" s="5" t="s">
        <v>11</v>
      </c>
      <c r="F92" s="6">
        <v>88285.891199999998</v>
      </c>
      <c r="G92" s="7">
        <v>81215.957030000005</v>
      </c>
      <c r="H92" s="8">
        <v>5.6308326500000003</v>
      </c>
      <c r="I92" s="5" t="s">
        <v>12</v>
      </c>
    </row>
    <row r="93" spans="1:9" s="1" customFormat="1" ht="13.9" thickBot="1" x14ac:dyDescent="0.4">
      <c r="A93" s="9" t="s">
        <v>7</v>
      </c>
      <c r="B93" s="9" t="s">
        <v>121</v>
      </c>
      <c r="C93" s="9" t="s">
        <v>34</v>
      </c>
      <c r="D93" s="9" t="s">
        <v>35</v>
      </c>
      <c r="E93" s="9" t="s">
        <v>11</v>
      </c>
      <c r="F93" s="10">
        <v>1644</v>
      </c>
      <c r="G93" s="11">
        <v>18462.12</v>
      </c>
      <c r="H93" s="12">
        <v>1.2800084110000001</v>
      </c>
      <c r="I93" s="9" t="s">
        <v>13</v>
      </c>
    </row>
    <row r="94" spans="1:9" s="1" customFormat="1" ht="13.9" thickBot="1" x14ac:dyDescent="0.4">
      <c r="A94" s="5" t="s">
        <v>7</v>
      </c>
      <c r="B94" s="5" t="s">
        <v>121</v>
      </c>
      <c r="C94" s="5" t="s">
        <v>52</v>
      </c>
      <c r="D94" s="5" t="s">
        <v>53</v>
      </c>
      <c r="E94" s="5" t="s">
        <v>11</v>
      </c>
      <c r="F94" s="6">
        <v>416</v>
      </c>
      <c r="G94" s="7">
        <v>21149.439999999999</v>
      </c>
      <c r="H94" s="8">
        <v>1.4663246190000001</v>
      </c>
      <c r="I94" s="5" t="s">
        <v>12</v>
      </c>
    </row>
    <row r="95" spans="1:9" s="1" customFormat="1" ht="13.9" thickBot="1" x14ac:dyDescent="0.4">
      <c r="A95" s="9" t="s">
        <v>7</v>
      </c>
      <c r="B95" s="9" t="s">
        <v>121</v>
      </c>
      <c r="C95" s="9" t="s">
        <v>50</v>
      </c>
      <c r="D95" s="9" t="s">
        <v>51</v>
      </c>
      <c r="E95" s="9" t="s">
        <v>11</v>
      </c>
      <c r="F95" s="10">
        <v>1523</v>
      </c>
      <c r="G95" s="11">
        <v>56381.46</v>
      </c>
      <c r="H95" s="12">
        <v>3.9090171119999999</v>
      </c>
      <c r="I95" s="9" t="s">
        <v>12</v>
      </c>
    </row>
    <row r="96" spans="1:9" s="1" customFormat="1" ht="13.9" thickBot="1" x14ac:dyDescent="0.4">
      <c r="A96" s="5" t="s">
        <v>7</v>
      </c>
      <c r="B96" s="5" t="s">
        <v>121</v>
      </c>
      <c r="C96" s="5" t="s">
        <v>9</v>
      </c>
      <c r="D96" s="5" t="s">
        <v>10</v>
      </c>
      <c r="E96" s="5" t="s">
        <v>11</v>
      </c>
      <c r="F96" s="6">
        <v>314</v>
      </c>
      <c r="G96" s="7">
        <v>18381.560000000001</v>
      </c>
      <c r="H96" s="8">
        <v>1.2744230569999999</v>
      </c>
      <c r="I96" s="5" t="s">
        <v>12</v>
      </c>
    </row>
    <row r="97" spans="1:9" s="1" customFormat="1" ht="13.9" thickBot="1" x14ac:dyDescent="0.4">
      <c r="A97" s="9" t="s">
        <v>7</v>
      </c>
      <c r="B97" s="9" t="s">
        <v>121</v>
      </c>
      <c r="C97" s="9" t="s">
        <v>24</v>
      </c>
      <c r="D97" s="9" t="s">
        <v>25</v>
      </c>
      <c r="E97" s="9" t="s">
        <v>11</v>
      </c>
      <c r="F97" s="10">
        <v>3558</v>
      </c>
      <c r="G97" s="11">
        <v>20067.12</v>
      </c>
      <c r="H97" s="12">
        <v>1.391285637</v>
      </c>
      <c r="I97" s="9" t="s">
        <v>12</v>
      </c>
    </row>
    <row r="98" spans="1:9" s="1" customFormat="1" ht="13.9" thickBot="1" x14ac:dyDescent="0.4">
      <c r="A98" s="5" t="s">
        <v>7</v>
      </c>
      <c r="B98" s="5" t="s">
        <v>136</v>
      </c>
      <c r="C98" s="5" t="s">
        <v>16</v>
      </c>
      <c r="D98" s="5" t="s">
        <v>17</v>
      </c>
      <c r="E98" s="5" t="s">
        <v>11</v>
      </c>
      <c r="F98" s="6">
        <v>745</v>
      </c>
      <c r="G98" s="7">
        <v>12411.7</v>
      </c>
      <c r="H98" s="8">
        <v>1.0135044259999999</v>
      </c>
      <c r="I98" s="5" t="s">
        <v>13</v>
      </c>
    </row>
    <row r="99" spans="1:9" s="1" customFormat="1" ht="13.9" thickBot="1" x14ac:dyDescent="0.4">
      <c r="A99" s="9" t="s">
        <v>7</v>
      </c>
      <c r="B99" s="9" t="s">
        <v>136</v>
      </c>
      <c r="C99" s="9" t="s">
        <v>54</v>
      </c>
      <c r="D99" s="9" t="s">
        <v>55</v>
      </c>
      <c r="E99" s="9" t="s">
        <v>11</v>
      </c>
      <c r="F99" s="10">
        <v>47086.249300000003</v>
      </c>
      <c r="G99" s="11">
        <v>47086.249300000003</v>
      </c>
      <c r="H99" s="12">
        <v>3.8449303549999998</v>
      </c>
      <c r="I99" s="9" t="s">
        <v>56</v>
      </c>
    </row>
    <row r="100" spans="1:9" s="1" customFormat="1" ht="13.9" thickBot="1" x14ac:dyDescent="0.4">
      <c r="A100" s="5" t="s">
        <v>7</v>
      </c>
      <c r="B100" s="5" t="s">
        <v>136</v>
      </c>
      <c r="C100" s="5" t="s">
        <v>14</v>
      </c>
      <c r="D100" s="5" t="s">
        <v>15</v>
      </c>
      <c r="E100" s="5" t="s">
        <v>11</v>
      </c>
      <c r="F100" s="6">
        <v>3708.3054000000002</v>
      </c>
      <c r="G100" s="7">
        <v>33374.748599999999</v>
      </c>
      <c r="H100" s="8">
        <v>2.7252878690000002</v>
      </c>
      <c r="I100" s="5" t="s">
        <v>12</v>
      </c>
    </row>
    <row r="101" spans="1:9" s="1" customFormat="1" ht="13.9" thickBot="1" x14ac:dyDescent="0.4">
      <c r="A101" s="9" t="s">
        <v>7</v>
      </c>
      <c r="B101" s="9" t="s">
        <v>136</v>
      </c>
      <c r="C101" s="9" t="s">
        <v>141</v>
      </c>
      <c r="D101" s="9" t="s">
        <v>142</v>
      </c>
      <c r="E101" s="9" t="s">
        <v>11</v>
      </c>
      <c r="F101" s="10">
        <v>721</v>
      </c>
      <c r="G101" s="11">
        <v>26518.38</v>
      </c>
      <c r="H101" s="12">
        <v>2.1654161410000001</v>
      </c>
      <c r="I101" s="9" t="s">
        <v>127</v>
      </c>
    </row>
    <row r="102" spans="1:9" s="1" customFormat="1" ht="13.9" thickBot="1" x14ac:dyDescent="0.4">
      <c r="A102" s="5" t="s">
        <v>7</v>
      </c>
      <c r="B102" s="5" t="s">
        <v>136</v>
      </c>
      <c r="C102" s="5" t="s">
        <v>71</v>
      </c>
      <c r="D102" s="5" t="s">
        <v>72</v>
      </c>
      <c r="E102" s="5" t="s">
        <v>11</v>
      </c>
      <c r="F102" s="6">
        <v>23666.793600000001</v>
      </c>
      <c r="G102" s="7">
        <v>24329.463820000001</v>
      </c>
      <c r="H102" s="8">
        <v>1.9866754170000001</v>
      </c>
      <c r="I102" s="5" t="s">
        <v>73</v>
      </c>
    </row>
    <row r="103" spans="1:9" s="1" customFormat="1" ht="13.9" thickBot="1" x14ac:dyDescent="0.4">
      <c r="A103" s="9" t="s">
        <v>7</v>
      </c>
      <c r="B103" s="9" t="s">
        <v>136</v>
      </c>
      <c r="C103" s="9" t="s">
        <v>177</v>
      </c>
      <c r="D103" s="9" t="s">
        <v>178</v>
      </c>
      <c r="E103" s="9" t="s">
        <v>11</v>
      </c>
      <c r="F103" s="10">
        <v>310</v>
      </c>
      <c r="G103" s="11">
        <v>9517</v>
      </c>
      <c r="H103" s="12">
        <v>0.77713138599999998</v>
      </c>
      <c r="I103" s="9" t="s">
        <v>13</v>
      </c>
    </row>
    <row r="104" spans="1:9" s="1" customFormat="1" ht="13.9" thickBot="1" x14ac:dyDescent="0.4">
      <c r="A104" s="5" t="s">
        <v>7</v>
      </c>
      <c r="B104" s="5" t="s">
        <v>136</v>
      </c>
      <c r="C104" s="5" t="s">
        <v>18</v>
      </c>
      <c r="D104" s="5" t="s">
        <v>19</v>
      </c>
      <c r="E104" s="5" t="s">
        <v>11</v>
      </c>
      <c r="F104" s="6">
        <v>45</v>
      </c>
      <c r="G104" s="7">
        <v>12746.7</v>
      </c>
      <c r="H104" s="8">
        <v>1.0408595819999999</v>
      </c>
      <c r="I104" s="5" t="s">
        <v>13</v>
      </c>
    </row>
    <row r="105" spans="1:9" s="1" customFormat="1" ht="13.9" thickBot="1" x14ac:dyDescent="0.4">
      <c r="A105" s="9" t="s">
        <v>7</v>
      </c>
      <c r="B105" s="9" t="s">
        <v>136</v>
      </c>
      <c r="C105" s="9" t="s">
        <v>122</v>
      </c>
      <c r="D105" s="9" t="s">
        <v>123</v>
      </c>
      <c r="E105" s="9" t="s">
        <v>11</v>
      </c>
      <c r="F105" s="10">
        <v>4294</v>
      </c>
      <c r="G105" s="11">
        <v>188334.84</v>
      </c>
      <c r="H105" s="12">
        <v>15.37889201</v>
      </c>
      <c r="I105" s="9" t="s">
        <v>124</v>
      </c>
    </row>
    <row r="106" spans="1:9" s="1" customFormat="1" ht="13.9" thickBot="1" x14ac:dyDescent="0.4">
      <c r="A106" s="5" t="s">
        <v>7</v>
      </c>
      <c r="B106" s="5" t="s">
        <v>136</v>
      </c>
      <c r="C106" s="5" t="s">
        <v>132</v>
      </c>
      <c r="D106" s="5" t="s">
        <v>133</v>
      </c>
      <c r="E106" s="5" t="s">
        <v>11</v>
      </c>
      <c r="F106" s="6">
        <v>1073</v>
      </c>
      <c r="G106" s="7">
        <v>53730.474999999999</v>
      </c>
      <c r="H106" s="8">
        <v>4.3874790920000004</v>
      </c>
      <c r="I106" s="5" t="s">
        <v>56</v>
      </c>
    </row>
    <row r="107" spans="1:9" s="1" customFormat="1" ht="13.9" thickBot="1" x14ac:dyDescent="0.4">
      <c r="A107" s="9" t="s">
        <v>7</v>
      </c>
      <c r="B107" s="9" t="s">
        <v>136</v>
      </c>
      <c r="C107" s="9" t="s">
        <v>22</v>
      </c>
      <c r="D107" s="9" t="s">
        <v>23</v>
      </c>
      <c r="E107" s="9" t="s">
        <v>11</v>
      </c>
      <c r="F107" s="10">
        <v>526</v>
      </c>
      <c r="G107" s="11">
        <v>11977.02</v>
      </c>
      <c r="H107" s="12">
        <v>0.97800968300000002</v>
      </c>
      <c r="I107" s="9" t="s">
        <v>13</v>
      </c>
    </row>
    <row r="108" spans="1:9" s="1" customFormat="1" ht="13.9" thickBot="1" x14ac:dyDescent="0.4">
      <c r="A108" s="5" t="s">
        <v>7</v>
      </c>
      <c r="B108" s="5" t="s">
        <v>136</v>
      </c>
      <c r="C108" s="5" t="s">
        <v>28</v>
      </c>
      <c r="D108" s="5" t="s">
        <v>29</v>
      </c>
      <c r="E108" s="5" t="s">
        <v>11</v>
      </c>
      <c r="F108" s="6">
        <v>113</v>
      </c>
      <c r="G108" s="7">
        <v>8572.18</v>
      </c>
      <c r="H108" s="8">
        <v>0.69998004899999999</v>
      </c>
      <c r="I108" s="5" t="s">
        <v>12</v>
      </c>
    </row>
    <row r="109" spans="1:9" s="1" customFormat="1" ht="13.9" thickBot="1" x14ac:dyDescent="0.4">
      <c r="A109" s="9" t="s">
        <v>7</v>
      </c>
      <c r="B109" s="9" t="s">
        <v>136</v>
      </c>
      <c r="C109" s="9" t="s">
        <v>134</v>
      </c>
      <c r="D109" s="9" t="s">
        <v>135</v>
      </c>
      <c r="E109" s="9" t="s">
        <v>11</v>
      </c>
      <c r="F109" s="10">
        <v>2417</v>
      </c>
      <c r="G109" s="11">
        <v>237881.14</v>
      </c>
      <c r="H109" s="12">
        <v>19.424703170000001</v>
      </c>
      <c r="I109" s="9" t="s">
        <v>124</v>
      </c>
    </row>
    <row r="110" spans="1:9" s="1" customFormat="1" ht="13.9" thickBot="1" x14ac:dyDescent="0.4">
      <c r="A110" s="5" t="s">
        <v>7</v>
      </c>
      <c r="B110" s="5" t="s">
        <v>136</v>
      </c>
      <c r="C110" s="5" t="s">
        <v>125</v>
      </c>
      <c r="D110" s="5" t="s">
        <v>126</v>
      </c>
      <c r="E110" s="5" t="s">
        <v>11</v>
      </c>
      <c r="F110" s="6">
        <v>269148.99589999998</v>
      </c>
      <c r="G110" s="7">
        <v>222502.78339999999</v>
      </c>
      <c r="H110" s="8">
        <v>18.16894993</v>
      </c>
      <c r="I110" s="5" t="s">
        <v>127</v>
      </c>
    </row>
    <row r="111" spans="1:9" s="1" customFormat="1" ht="13.9" thickBot="1" x14ac:dyDescent="0.4">
      <c r="A111" s="9" t="s">
        <v>7</v>
      </c>
      <c r="B111" s="9" t="s">
        <v>136</v>
      </c>
      <c r="C111" s="9" t="s">
        <v>137</v>
      </c>
      <c r="D111" s="9" t="s">
        <v>138</v>
      </c>
      <c r="E111" s="9" t="s">
        <v>11</v>
      </c>
      <c r="F111" s="10">
        <v>2034</v>
      </c>
      <c r="G111" s="11">
        <v>204661.08</v>
      </c>
      <c r="H111" s="12">
        <v>16.712046740000002</v>
      </c>
      <c r="I111" s="9" t="s">
        <v>56</v>
      </c>
    </row>
    <row r="112" spans="1:9" s="1" customFormat="1" ht="13.9" thickBot="1" x14ac:dyDescent="0.4">
      <c r="A112" s="5" t="s">
        <v>7</v>
      </c>
      <c r="B112" s="5" t="s">
        <v>136</v>
      </c>
      <c r="C112" s="5" t="s">
        <v>61</v>
      </c>
      <c r="D112" s="5" t="s">
        <v>62</v>
      </c>
      <c r="E112" s="5" t="s">
        <v>11</v>
      </c>
      <c r="F112" s="6">
        <v>538</v>
      </c>
      <c r="G112" s="7">
        <v>11082.8</v>
      </c>
      <c r="H112" s="8">
        <v>0.904990199</v>
      </c>
      <c r="I112" s="5" t="s">
        <v>13</v>
      </c>
    </row>
    <row r="113" spans="1:9" s="1" customFormat="1" ht="13.9" thickBot="1" x14ac:dyDescent="0.4">
      <c r="A113" s="9" t="s">
        <v>7</v>
      </c>
      <c r="B113" s="9" t="s">
        <v>136</v>
      </c>
      <c r="C113" s="9" t="s">
        <v>67</v>
      </c>
      <c r="D113" s="9" t="s">
        <v>68</v>
      </c>
      <c r="E113" s="9" t="s">
        <v>11</v>
      </c>
      <c r="F113" s="10">
        <v>2729</v>
      </c>
      <c r="G113" s="11">
        <v>12662.56</v>
      </c>
      <c r="H113" s="12">
        <v>1.0339889470000001</v>
      </c>
      <c r="I113" s="9" t="s">
        <v>13</v>
      </c>
    </row>
    <row r="114" spans="1:9" s="1" customFormat="1" ht="13.9" thickBot="1" x14ac:dyDescent="0.4">
      <c r="A114" s="5" t="s">
        <v>7</v>
      </c>
      <c r="B114" s="5" t="s">
        <v>136</v>
      </c>
      <c r="C114" s="5" t="s">
        <v>44</v>
      </c>
      <c r="D114" s="5" t="s">
        <v>45</v>
      </c>
      <c r="E114" s="5" t="s">
        <v>11</v>
      </c>
      <c r="F114" s="6">
        <v>3041</v>
      </c>
      <c r="G114" s="7">
        <v>10582.68</v>
      </c>
      <c r="H114" s="8">
        <v>0.86415180999999996</v>
      </c>
      <c r="I114" s="5" t="s">
        <v>13</v>
      </c>
    </row>
    <row r="115" spans="1:9" s="1" customFormat="1" ht="13.9" thickBot="1" x14ac:dyDescent="0.4">
      <c r="A115" s="9" t="s">
        <v>7</v>
      </c>
      <c r="B115" s="9" t="s">
        <v>136</v>
      </c>
      <c r="C115" s="9" t="s">
        <v>139</v>
      </c>
      <c r="D115" s="9" t="s">
        <v>140</v>
      </c>
      <c r="E115" s="9" t="s">
        <v>11</v>
      </c>
      <c r="F115" s="10">
        <v>1273</v>
      </c>
      <c r="G115" s="11">
        <v>32537.88</v>
      </c>
      <c r="H115" s="12">
        <v>2.6569515379999999</v>
      </c>
      <c r="I115" s="9" t="s">
        <v>124</v>
      </c>
    </row>
    <row r="116" spans="1:9" s="1" customFormat="1" ht="13.9" thickBot="1" x14ac:dyDescent="0.4">
      <c r="A116" s="5" t="s">
        <v>7</v>
      </c>
      <c r="B116" s="5" t="s">
        <v>136</v>
      </c>
      <c r="C116" s="5" t="s">
        <v>69</v>
      </c>
      <c r="D116" s="5" t="s">
        <v>70</v>
      </c>
      <c r="E116" s="5" t="s">
        <v>11</v>
      </c>
      <c r="F116" s="6">
        <v>337</v>
      </c>
      <c r="G116" s="7">
        <v>10800.85</v>
      </c>
      <c r="H116" s="8">
        <v>0.88196695700000005</v>
      </c>
      <c r="I116" s="5" t="s">
        <v>13</v>
      </c>
    </row>
    <row r="117" spans="1:9" s="1" customFormat="1" ht="13.9" thickBot="1" x14ac:dyDescent="0.4">
      <c r="A117" s="9" t="s">
        <v>7</v>
      </c>
      <c r="B117" s="9" t="s">
        <v>136</v>
      </c>
      <c r="C117" s="9" t="s">
        <v>38</v>
      </c>
      <c r="D117" s="9" t="s">
        <v>39</v>
      </c>
      <c r="E117" s="9" t="s">
        <v>11</v>
      </c>
      <c r="F117" s="10">
        <v>12131.725</v>
      </c>
      <c r="G117" s="11">
        <v>11160.21646</v>
      </c>
      <c r="H117" s="12">
        <v>0.91131180899999997</v>
      </c>
      <c r="I117" s="9" t="s">
        <v>12</v>
      </c>
    </row>
    <row r="118" spans="1:9" s="1" customFormat="1" ht="13.9" thickBot="1" x14ac:dyDescent="0.4">
      <c r="A118" s="5" t="s">
        <v>7</v>
      </c>
      <c r="B118" s="5" t="s">
        <v>136</v>
      </c>
      <c r="C118" s="5" t="s">
        <v>34</v>
      </c>
      <c r="D118" s="5" t="s">
        <v>35</v>
      </c>
      <c r="E118" s="5" t="s">
        <v>11</v>
      </c>
      <c r="F118" s="6">
        <v>1282</v>
      </c>
      <c r="G118" s="7">
        <v>14396.86</v>
      </c>
      <c r="H118" s="8">
        <v>1.1756069950000001</v>
      </c>
      <c r="I118" s="5" t="s">
        <v>13</v>
      </c>
    </row>
    <row r="119" spans="1:9" s="1" customFormat="1" ht="13.9" thickBot="1" x14ac:dyDescent="0.4">
      <c r="A119" s="9" t="s">
        <v>7</v>
      </c>
      <c r="B119" s="9" t="s">
        <v>136</v>
      </c>
      <c r="C119" s="9" t="s">
        <v>50</v>
      </c>
      <c r="D119" s="9" t="s">
        <v>51</v>
      </c>
      <c r="E119" s="9" t="s">
        <v>11</v>
      </c>
      <c r="F119" s="10">
        <v>478</v>
      </c>
      <c r="G119" s="11">
        <v>17695.560000000001</v>
      </c>
      <c r="H119" s="12">
        <v>1.4449695360000001</v>
      </c>
      <c r="I119" s="9" t="s">
        <v>12</v>
      </c>
    </row>
    <row r="120" spans="1:9" s="1" customFormat="1" ht="13.9" thickBot="1" x14ac:dyDescent="0.4">
      <c r="A120" s="5" t="s">
        <v>7</v>
      </c>
      <c r="B120" s="5" t="s">
        <v>136</v>
      </c>
      <c r="C120" s="5" t="s">
        <v>9</v>
      </c>
      <c r="D120" s="5" t="s">
        <v>10</v>
      </c>
      <c r="E120" s="5" t="s">
        <v>11</v>
      </c>
      <c r="F120" s="6">
        <v>172</v>
      </c>
      <c r="G120" s="7">
        <v>10068.879999999999</v>
      </c>
      <c r="H120" s="8">
        <v>0.82219635099999999</v>
      </c>
      <c r="I120" s="5" t="s">
        <v>12</v>
      </c>
    </row>
    <row r="121" spans="1:9" s="1" customFormat="1" ht="13.9" thickBot="1" x14ac:dyDescent="0.4">
      <c r="A121" s="9" t="s">
        <v>7</v>
      </c>
      <c r="B121" s="9" t="s">
        <v>143</v>
      </c>
      <c r="C121" s="9" t="s">
        <v>130</v>
      </c>
      <c r="D121" s="9" t="s">
        <v>131</v>
      </c>
      <c r="E121" s="9" t="s">
        <v>11</v>
      </c>
      <c r="F121" s="10">
        <v>408</v>
      </c>
      <c r="G121" s="11">
        <v>21974.880000000001</v>
      </c>
      <c r="H121" s="12">
        <v>1.633824502</v>
      </c>
      <c r="I121" s="9" t="s">
        <v>12</v>
      </c>
    </row>
    <row r="122" spans="1:9" s="1" customFormat="1" ht="13.9" thickBot="1" x14ac:dyDescent="0.4">
      <c r="A122" s="5" t="s">
        <v>7</v>
      </c>
      <c r="B122" s="5" t="s">
        <v>143</v>
      </c>
      <c r="C122" s="5" t="s">
        <v>16</v>
      </c>
      <c r="D122" s="5" t="s">
        <v>17</v>
      </c>
      <c r="E122" s="5" t="s">
        <v>11</v>
      </c>
      <c r="F122" s="6">
        <v>578</v>
      </c>
      <c r="G122" s="7">
        <v>9629.48</v>
      </c>
      <c r="H122" s="8">
        <v>0.71594840900000001</v>
      </c>
      <c r="I122" s="5" t="s">
        <v>13</v>
      </c>
    </row>
    <row r="123" spans="1:9" s="1" customFormat="1" ht="13.9" thickBot="1" x14ac:dyDescent="0.4">
      <c r="A123" s="9" t="s">
        <v>7</v>
      </c>
      <c r="B123" s="9" t="s">
        <v>143</v>
      </c>
      <c r="C123" s="9" t="s">
        <v>54</v>
      </c>
      <c r="D123" s="9" t="s">
        <v>55</v>
      </c>
      <c r="E123" s="9" t="s">
        <v>11</v>
      </c>
      <c r="F123" s="10">
        <v>40042.951099999998</v>
      </c>
      <c r="G123" s="11">
        <v>40042.951099999998</v>
      </c>
      <c r="H123" s="12">
        <v>2.9771791529999998</v>
      </c>
      <c r="I123" s="9" t="s">
        <v>56</v>
      </c>
    </row>
    <row r="124" spans="1:9" s="1" customFormat="1" ht="13.9" thickBot="1" x14ac:dyDescent="0.4">
      <c r="A124" s="5" t="s">
        <v>7</v>
      </c>
      <c r="B124" s="5" t="s">
        <v>143</v>
      </c>
      <c r="C124" s="5" t="s">
        <v>14</v>
      </c>
      <c r="D124" s="5" t="s">
        <v>15</v>
      </c>
      <c r="E124" s="5" t="s">
        <v>11</v>
      </c>
      <c r="F124" s="6">
        <v>7455.8485000000001</v>
      </c>
      <c r="G124" s="7">
        <v>67102.636499999993</v>
      </c>
      <c r="H124" s="8">
        <v>4.9890571259999996</v>
      </c>
      <c r="I124" s="5" t="s">
        <v>12</v>
      </c>
    </row>
    <row r="125" spans="1:9" s="1" customFormat="1" ht="13.9" thickBot="1" x14ac:dyDescent="0.4">
      <c r="A125" s="9" t="s">
        <v>7</v>
      </c>
      <c r="B125" s="9" t="s">
        <v>143</v>
      </c>
      <c r="C125" s="9" t="s">
        <v>141</v>
      </c>
      <c r="D125" s="9" t="s">
        <v>142</v>
      </c>
      <c r="E125" s="9" t="s">
        <v>11</v>
      </c>
      <c r="F125" s="10">
        <v>495</v>
      </c>
      <c r="G125" s="11">
        <v>18206.099999999999</v>
      </c>
      <c r="H125" s="12">
        <v>1.3536170510000001</v>
      </c>
      <c r="I125" s="9" t="s">
        <v>127</v>
      </c>
    </row>
    <row r="126" spans="1:9" s="1" customFormat="1" ht="13.9" thickBot="1" x14ac:dyDescent="0.4">
      <c r="A126" s="5" t="s">
        <v>7</v>
      </c>
      <c r="B126" s="5" t="s">
        <v>143</v>
      </c>
      <c r="C126" s="5" t="s">
        <v>71</v>
      </c>
      <c r="D126" s="5" t="s">
        <v>72</v>
      </c>
      <c r="E126" s="5" t="s">
        <v>11</v>
      </c>
      <c r="F126" s="6">
        <v>48118.017200000002</v>
      </c>
      <c r="G126" s="7">
        <v>49465.321680000001</v>
      </c>
      <c r="H126" s="8">
        <v>3.677729051</v>
      </c>
      <c r="I126" s="5" t="s">
        <v>73</v>
      </c>
    </row>
    <row r="127" spans="1:9" s="1" customFormat="1" ht="13.9" thickBot="1" x14ac:dyDescent="0.4">
      <c r="A127" s="9" t="s">
        <v>7</v>
      </c>
      <c r="B127" s="9" t="s">
        <v>143</v>
      </c>
      <c r="C127" s="9" t="s">
        <v>144</v>
      </c>
      <c r="D127" s="9" t="s">
        <v>145</v>
      </c>
      <c r="E127" s="9" t="s">
        <v>11</v>
      </c>
      <c r="F127" s="10">
        <v>1806</v>
      </c>
      <c r="G127" s="11">
        <v>38774.82</v>
      </c>
      <c r="H127" s="12">
        <v>2.8828940580000002</v>
      </c>
      <c r="I127" s="9" t="s">
        <v>124</v>
      </c>
    </row>
    <row r="128" spans="1:9" s="1" customFormat="1" ht="13.9" thickBot="1" x14ac:dyDescent="0.4">
      <c r="A128" s="5" t="s">
        <v>7</v>
      </c>
      <c r="B128" s="5" t="s">
        <v>143</v>
      </c>
      <c r="C128" s="5" t="s">
        <v>40</v>
      </c>
      <c r="D128" s="5" t="s">
        <v>41</v>
      </c>
      <c r="E128" s="5" t="s">
        <v>11</v>
      </c>
      <c r="F128" s="6">
        <v>559</v>
      </c>
      <c r="G128" s="7">
        <v>9324.1200000000008</v>
      </c>
      <c r="H128" s="8">
        <v>0.69324500099999997</v>
      </c>
      <c r="I128" s="5" t="s">
        <v>13</v>
      </c>
    </row>
    <row r="129" spans="1:9" s="1" customFormat="1" ht="13.9" thickBot="1" x14ac:dyDescent="0.4">
      <c r="A129" s="9" t="s">
        <v>7</v>
      </c>
      <c r="B129" s="9" t="s">
        <v>143</v>
      </c>
      <c r="C129" s="9" t="s">
        <v>177</v>
      </c>
      <c r="D129" s="9" t="s">
        <v>178</v>
      </c>
      <c r="E129" s="9" t="s">
        <v>11</v>
      </c>
      <c r="F129" s="10">
        <v>300</v>
      </c>
      <c r="G129" s="11">
        <v>9210</v>
      </c>
      <c r="H129" s="12">
        <v>0.68476022000000003</v>
      </c>
      <c r="I129" s="9" t="s">
        <v>13</v>
      </c>
    </row>
    <row r="130" spans="1:9" s="1" customFormat="1" ht="13.9" thickBot="1" x14ac:dyDescent="0.4">
      <c r="A130" s="5" t="s">
        <v>7</v>
      </c>
      <c r="B130" s="5" t="s">
        <v>143</v>
      </c>
      <c r="C130" s="5" t="s">
        <v>42</v>
      </c>
      <c r="D130" s="5" t="s">
        <v>43</v>
      </c>
      <c r="E130" s="5" t="s">
        <v>11</v>
      </c>
      <c r="F130" s="6">
        <v>10314.0368</v>
      </c>
      <c r="G130" s="7">
        <v>78696.100779999993</v>
      </c>
      <c r="H130" s="8">
        <v>5.8510270670000004</v>
      </c>
      <c r="I130" s="5" t="s">
        <v>12</v>
      </c>
    </row>
    <row r="131" spans="1:9" s="1" customFormat="1" ht="13.9" thickBot="1" x14ac:dyDescent="0.4">
      <c r="A131" s="9" t="s">
        <v>7</v>
      </c>
      <c r="B131" s="9" t="s">
        <v>143</v>
      </c>
      <c r="C131" s="9" t="s">
        <v>74</v>
      </c>
      <c r="D131" s="9" t="s">
        <v>75</v>
      </c>
      <c r="E131" s="9" t="s">
        <v>11</v>
      </c>
      <c r="F131" s="10">
        <v>2565</v>
      </c>
      <c r="G131" s="11">
        <v>9952.2000000000007</v>
      </c>
      <c r="H131" s="12">
        <v>0.73994252599999999</v>
      </c>
      <c r="I131" s="9" t="s">
        <v>76</v>
      </c>
    </row>
    <row r="132" spans="1:9" s="1" customFormat="1" ht="13.9" thickBot="1" x14ac:dyDescent="0.4">
      <c r="A132" s="5" t="s">
        <v>7</v>
      </c>
      <c r="B132" s="5" t="s">
        <v>143</v>
      </c>
      <c r="C132" s="5" t="s">
        <v>18</v>
      </c>
      <c r="D132" s="5" t="s">
        <v>19</v>
      </c>
      <c r="E132" s="5" t="s">
        <v>11</v>
      </c>
      <c r="F132" s="6">
        <v>44</v>
      </c>
      <c r="G132" s="7">
        <v>12463.44</v>
      </c>
      <c r="H132" s="8">
        <v>0.92665232500000005</v>
      </c>
      <c r="I132" s="5" t="s">
        <v>13</v>
      </c>
    </row>
    <row r="133" spans="1:9" s="1" customFormat="1" ht="13.9" thickBot="1" x14ac:dyDescent="0.4">
      <c r="A133" s="9" t="s">
        <v>7</v>
      </c>
      <c r="B133" s="9" t="s">
        <v>143</v>
      </c>
      <c r="C133" s="9" t="s">
        <v>122</v>
      </c>
      <c r="D133" s="9" t="s">
        <v>123</v>
      </c>
      <c r="E133" s="9" t="s">
        <v>11</v>
      </c>
      <c r="F133" s="10">
        <v>2757</v>
      </c>
      <c r="G133" s="11">
        <v>120922.02</v>
      </c>
      <c r="H133" s="12">
        <v>8.9905091220000006</v>
      </c>
      <c r="I133" s="9" t="s">
        <v>124</v>
      </c>
    </row>
    <row r="134" spans="1:9" s="1" customFormat="1" ht="13.9" thickBot="1" x14ac:dyDescent="0.4">
      <c r="A134" s="5" t="s">
        <v>7</v>
      </c>
      <c r="B134" s="5" t="s">
        <v>143</v>
      </c>
      <c r="C134" s="5" t="s">
        <v>132</v>
      </c>
      <c r="D134" s="5" t="s">
        <v>133</v>
      </c>
      <c r="E134" s="5" t="s">
        <v>11</v>
      </c>
      <c r="F134" s="6">
        <v>1583</v>
      </c>
      <c r="G134" s="7">
        <v>79268.725000000006</v>
      </c>
      <c r="H134" s="8">
        <v>5.8936014730000004</v>
      </c>
      <c r="I134" s="5" t="s">
        <v>56</v>
      </c>
    </row>
    <row r="135" spans="1:9" s="1" customFormat="1" ht="13.9" thickBot="1" x14ac:dyDescent="0.4">
      <c r="A135" s="9" t="s">
        <v>7</v>
      </c>
      <c r="B135" s="9" t="s">
        <v>143</v>
      </c>
      <c r="C135" s="9" t="s">
        <v>146</v>
      </c>
      <c r="D135" s="9" t="s">
        <v>147</v>
      </c>
      <c r="E135" s="9" t="s">
        <v>11</v>
      </c>
      <c r="F135" s="10">
        <v>223</v>
      </c>
      <c r="G135" s="11">
        <v>18910.400000000001</v>
      </c>
      <c r="H135" s="12">
        <v>1.405981505</v>
      </c>
      <c r="I135" s="9" t="s">
        <v>127</v>
      </c>
    </row>
    <row r="136" spans="1:9" s="1" customFormat="1" ht="13.9" thickBot="1" x14ac:dyDescent="0.4">
      <c r="A136" s="5" t="s">
        <v>7</v>
      </c>
      <c r="B136" s="5" t="s">
        <v>143</v>
      </c>
      <c r="C136" s="5" t="s">
        <v>22</v>
      </c>
      <c r="D136" s="5" t="s">
        <v>23</v>
      </c>
      <c r="E136" s="5" t="s">
        <v>11</v>
      </c>
      <c r="F136" s="6">
        <v>467</v>
      </c>
      <c r="G136" s="7">
        <v>10633.59</v>
      </c>
      <c r="H136" s="8">
        <v>0.79060362900000003</v>
      </c>
      <c r="I136" s="5" t="s">
        <v>13</v>
      </c>
    </row>
    <row r="137" spans="1:9" s="1" customFormat="1" ht="13.9" thickBot="1" x14ac:dyDescent="0.4">
      <c r="A137" s="9" t="s">
        <v>7</v>
      </c>
      <c r="B137" s="9" t="s">
        <v>143</v>
      </c>
      <c r="C137" s="9" t="s">
        <v>28</v>
      </c>
      <c r="D137" s="9" t="s">
        <v>29</v>
      </c>
      <c r="E137" s="9" t="s">
        <v>11</v>
      </c>
      <c r="F137" s="10">
        <v>268</v>
      </c>
      <c r="G137" s="11">
        <v>20330.48</v>
      </c>
      <c r="H137" s="12">
        <v>1.511563948</v>
      </c>
      <c r="I137" s="9" t="s">
        <v>12</v>
      </c>
    </row>
    <row r="138" spans="1:9" s="1" customFormat="1" ht="13.9" thickBot="1" x14ac:dyDescent="0.4">
      <c r="A138" s="5" t="s">
        <v>7</v>
      </c>
      <c r="B138" s="5" t="s">
        <v>143</v>
      </c>
      <c r="C138" s="5" t="s">
        <v>134</v>
      </c>
      <c r="D138" s="5" t="s">
        <v>135</v>
      </c>
      <c r="E138" s="5" t="s">
        <v>11</v>
      </c>
      <c r="F138" s="6">
        <v>2098</v>
      </c>
      <c r="G138" s="7">
        <v>206485.16</v>
      </c>
      <c r="H138" s="8">
        <v>15.35209811</v>
      </c>
      <c r="I138" s="5" t="s">
        <v>124</v>
      </c>
    </row>
    <row r="139" spans="1:9" s="1" customFormat="1" ht="13.9" thickBot="1" x14ac:dyDescent="0.4">
      <c r="A139" s="9" t="s">
        <v>7</v>
      </c>
      <c r="B139" s="9" t="s">
        <v>143</v>
      </c>
      <c r="C139" s="9" t="s">
        <v>125</v>
      </c>
      <c r="D139" s="9" t="s">
        <v>126</v>
      </c>
      <c r="E139" s="9" t="s">
        <v>11</v>
      </c>
      <c r="F139" s="10">
        <v>208074.715</v>
      </c>
      <c r="G139" s="11">
        <v>172013.2861</v>
      </c>
      <c r="H139" s="12">
        <v>12.78912656</v>
      </c>
      <c r="I139" s="9" t="s">
        <v>127</v>
      </c>
    </row>
    <row r="140" spans="1:9" s="1" customFormat="1" ht="13.9" thickBot="1" x14ac:dyDescent="0.4">
      <c r="A140" s="5" t="s">
        <v>7</v>
      </c>
      <c r="B140" s="5" t="s">
        <v>143</v>
      </c>
      <c r="C140" s="5" t="s">
        <v>61</v>
      </c>
      <c r="D140" s="5" t="s">
        <v>62</v>
      </c>
      <c r="E140" s="5" t="s">
        <v>11</v>
      </c>
      <c r="F140" s="6">
        <v>597</v>
      </c>
      <c r="G140" s="7">
        <v>12298.2</v>
      </c>
      <c r="H140" s="8">
        <v>0.91436678999999998</v>
      </c>
      <c r="I140" s="5" t="s">
        <v>13</v>
      </c>
    </row>
    <row r="141" spans="1:9" s="1" customFormat="1" ht="13.9" thickBot="1" x14ac:dyDescent="0.4">
      <c r="A141" s="9" t="s">
        <v>7</v>
      </c>
      <c r="B141" s="9" t="s">
        <v>143</v>
      </c>
      <c r="C141" s="9" t="s">
        <v>67</v>
      </c>
      <c r="D141" s="9" t="s">
        <v>68</v>
      </c>
      <c r="E141" s="9" t="s">
        <v>11</v>
      </c>
      <c r="F141" s="10">
        <v>3100</v>
      </c>
      <c r="G141" s="11">
        <v>14384</v>
      </c>
      <c r="H141" s="12">
        <v>1.069445277</v>
      </c>
      <c r="I141" s="9" t="s">
        <v>13</v>
      </c>
    </row>
    <row r="142" spans="1:9" s="1" customFormat="1" ht="13.9" thickBot="1" x14ac:dyDescent="0.4">
      <c r="A142" s="5" t="s">
        <v>7</v>
      </c>
      <c r="B142" s="5" t="s">
        <v>143</v>
      </c>
      <c r="C142" s="5" t="s">
        <v>30</v>
      </c>
      <c r="D142" s="5" t="s">
        <v>31</v>
      </c>
      <c r="E142" s="5" t="s">
        <v>11</v>
      </c>
      <c r="F142" s="6">
        <v>136</v>
      </c>
      <c r="G142" s="7">
        <v>10100.719999999999</v>
      </c>
      <c r="H142" s="8">
        <v>0.75098493499999996</v>
      </c>
      <c r="I142" s="5" t="s">
        <v>12</v>
      </c>
    </row>
    <row r="143" spans="1:9" s="1" customFormat="1" ht="13.9" thickBot="1" x14ac:dyDescent="0.4">
      <c r="A143" s="9" t="s">
        <v>7</v>
      </c>
      <c r="B143" s="9" t="s">
        <v>143</v>
      </c>
      <c r="C143" s="9" t="s">
        <v>65</v>
      </c>
      <c r="D143" s="9" t="s">
        <v>66</v>
      </c>
      <c r="E143" s="9" t="s">
        <v>11</v>
      </c>
      <c r="F143" s="10">
        <v>90</v>
      </c>
      <c r="G143" s="11">
        <v>8154.9</v>
      </c>
      <c r="H143" s="12">
        <v>0.60631391099999998</v>
      </c>
      <c r="I143" s="9" t="s">
        <v>13</v>
      </c>
    </row>
    <row r="144" spans="1:9" s="1" customFormat="1" ht="13.9" thickBot="1" x14ac:dyDescent="0.4">
      <c r="A144" s="5" t="s">
        <v>7</v>
      </c>
      <c r="B144" s="5" t="s">
        <v>143</v>
      </c>
      <c r="C144" s="5" t="s">
        <v>44</v>
      </c>
      <c r="D144" s="5" t="s">
        <v>45</v>
      </c>
      <c r="E144" s="5" t="s">
        <v>11</v>
      </c>
      <c r="F144" s="6">
        <v>3979</v>
      </c>
      <c r="G144" s="7">
        <v>13846.92</v>
      </c>
      <c r="H144" s="8">
        <v>1.0295135710000001</v>
      </c>
      <c r="I144" s="5" t="s">
        <v>13</v>
      </c>
    </row>
    <row r="145" spans="1:9" s="1" customFormat="1" ht="13.9" thickBot="1" x14ac:dyDescent="0.4">
      <c r="A145" s="9" t="s">
        <v>7</v>
      </c>
      <c r="B145" s="9" t="s">
        <v>143</v>
      </c>
      <c r="C145" s="9" t="s">
        <v>32</v>
      </c>
      <c r="D145" s="9" t="s">
        <v>33</v>
      </c>
      <c r="E145" s="9" t="s">
        <v>11</v>
      </c>
      <c r="F145" s="10">
        <v>184</v>
      </c>
      <c r="G145" s="11">
        <v>11544.16</v>
      </c>
      <c r="H145" s="12">
        <v>0.85830418500000005</v>
      </c>
      <c r="I145" s="9" t="s">
        <v>12</v>
      </c>
    </row>
    <row r="146" spans="1:9" s="1" customFormat="1" ht="13.9" thickBot="1" x14ac:dyDescent="0.4">
      <c r="A146" s="5" t="s">
        <v>7</v>
      </c>
      <c r="B146" s="5" t="s">
        <v>143</v>
      </c>
      <c r="C146" s="5" t="s">
        <v>36</v>
      </c>
      <c r="D146" s="5" t="s">
        <v>37</v>
      </c>
      <c r="E146" s="5" t="s">
        <v>11</v>
      </c>
      <c r="F146" s="6">
        <v>37244.448400000001</v>
      </c>
      <c r="G146" s="7">
        <v>40285.83006</v>
      </c>
      <c r="H146" s="8">
        <v>2.9952371169999998</v>
      </c>
      <c r="I146" s="5" t="s">
        <v>13</v>
      </c>
    </row>
    <row r="147" spans="1:9" s="1" customFormat="1" ht="13.9" thickBot="1" x14ac:dyDescent="0.4">
      <c r="A147" s="9" t="s">
        <v>7</v>
      </c>
      <c r="B147" s="9" t="s">
        <v>143</v>
      </c>
      <c r="C147" s="9" t="s">
        <v>128</v>
      </c>
      <c r="D147" s="9" t="s">
        <v>129</v>
      </c>
      <c r="E147" s="9" t="s">
        <v>11</v>
      </c>
      <c r="F147" s="10">
        <v>609</v>
      </c>
      <c r="G147" s="11">
        <v>61143.6</v>
      </c>
      <c r="H147" s="12">
        <v>4.5460048840000002</v>
      </c>
      <c r="I147" s="9" t="s">
        <v>56</v>
      </c>
    </row>
    <row r="148" spans="1:9" s="1" customFormat="1" ht="13.9" thickBot="1" x14ac:dyDescent="0.4">
      <c r="A148" s="5" t="s">
        <v>7</v>
      </c>
      <c r="B148" s="5" t="s">
        <v>143</v>
      </c>
      <c r="C148" s="5" t="s">
        <v>69</v>
      </c>
      <c r="D148" s="5" t="s">
        <v>70</v>
      </c>
      <c r="E148" s="5" t="s">
        <v>11</v>
      </c>
      <c r="F148" s="6">
        <v>397</v>
      </c>
      <c r="G148" s="7">
        <v>12723.85</v>
      </c>
      <c r="H148" s="8">
        <v>0.94601371599999995</v>
      </c>
      <c r="I148" s="5" t="s">
        <v>13</v>
      </c>
    </row>
    <row r="149" spans="1:9" s="1" customFormat="1" ht="13.9" thickBot="1" x14ac:dyDescent="0.4">
      <c r="A149" s="9" t="s">
        <v>7</v>
      </c>
      <c r="B149" s="9" t="s">
        <v>143</v>
      </c>
      <c r="C149" s="9" t="s">
        <v>110</v>
      </c>
      <c r="D149" s="9" t="s">
        <v>179</v>
      </c>
      <c r="E149" s="9" t="s">
        <v>11</v>
      </c>
      <c r="F149" s="10">
        <v>440</v>
      </c>
      <c r="G149" s="11">
        <v>12641.2</v>
      </c>
      <c r="H149" s="12">
        <v>0.93986871800000005</v>
      </c>
      <c r="I149" s="9" t="s">
        <v>13</v>
      </c>
    </row>
    <row r="150" spans="1:9" s="1" customFormat="1" ht="13.9" thickBot="1" x14ac:dyDescent="0.4">
      <c r="A150" s="5" t="s">
        <v>7</v>
      </c>
      <c r="B150" s="5" t="s">
        <v>143</v>
      </c>
      <c r="C150" s="5" t="s">
        <v>148</v>
      </c>
      <c r="D150" s="5" t="s">
        <v>149</v>
      </c>
      <c r="E150" s="5" t="s">
        <v>11</v>
      </c>
      <c r="F150" s="6">
        <v>624</v>
      </c>
      <c r="G150" s="7">
        <v>11774.88</v>
      </c>
      <c r="H150" s="8">
        <v>0.87545813500000003</v>
      </c>
      <c r="I150" s="5" t="s">
        <v>76</v>
      </c>
    </row>
    <row r="151" spans="1:9" s="1" customFormat="1" ht="13.9" thickBot="1" x14ac:dyDescent="0.4">
      <c r="A151" s="9" t="s">
        <v>7</v>
      </c>
      <c r="B151" s="9" t="s">
        <v>143</v>
      </c>
      <c r="C151" s="9" t="s">
        <v>38</v>
      </c>
      <c r="D151" s="9" t="s">
        <v>39</v>
      </c>
      <c r="E151" s="9" t="s">
        <v>11</v>
      </c>
      <c r="F151" s="10">
        <v>76201.934800000003</v>
      </c>
      <c r="G151" s="11">
        <v>70099.683860000005</v>
      </c>
      <c r="H151" s="12">
        <v>5.2118865300000001</v>
      </c>
      <c r="I151" s="9" t="s">
        <v>12</v>
      </c>
    </row>
    <row r="152" spans="1:9" s="1" customFormat="1" ht="13.9" thickBot="1" x14ac:dyDescent="0.4">
      <c r="A152" s="5" t="s">
        <v>7</v>
      </c>
      <c r="B152" s="5" t="s">
        <v>143</v>
      </c>
      <c r="C152" s="5" t="s">
        <v>34</v>
      </c>
      <c r="D152" s="5" t="s">
        <v>35</v>
      </c>
      <c r="E152" s="5" t="s">
        <v>11</v>
      </c>
      <c r="F152" s="6">
        <v>1814</v>
      </c>
      <c r="G152" s="7">
        <v>20371.22</v>
      </c>
      <c r="H152" s="8">
        <v>1.5145929520000001</v>
      </c>
      <c r="I152" s="5" t="s">
        <v>13</v>
      </c>
    </row>
    <row r="153" spans="1:9" s="1" customFormat="1" ht="13.9" thickBot="1" x14ac:dyDescent="0.4">
      <c r="A153" s="9" t="s">
        <v>7</v>
      </c>
      <c r="B153" s="9" t="s">
        <v>143</v>
      </c>
      <c r="C153" s="9" t="s">
        <v>52</v>
      </c>
      <c r="D153" s="9" t="s">
        <v>53</v>
      </c>
      <c r="E153" s="9" t="s">
        <v>11</v>
      </c>
      <c r="F153" s="10">
        <v>186</v>
      </c>
      <c r="G153" s="11">
        <v>9456.24</v>
      </c>
      <c r="H153" s="12">
        <v>0.70306807599999999</v>
      </c>
      <c r="I153" s="9" t="s">
        <v>12</v>
      </c>
    </row>
    <row r="154" spans="1:9" s="1" customFormat="1" ht="13.9" thickBot="1" x14ac:dyDescent="0.4">
      <c r="A154" s="5" t="s">
        <v>7</v>
      </c>
      <c r="B154" s="5" t="s">
        <v>143</v>
      </c>
      <c r="C154" s="5" t="s">
        <v>50</v>
      </c>
      <c r="D154" s="5" t="s">
        <v>51</v>
      </c>
      <c r="E154" s="5" t="s">
        <v>11</v>
      </c>
      <c r="F154" s="6">
        <v>462</v>
      </c>
      <c r="G154" s="7">
        <v>17103.240000000002</v>
      </c>
      <c r="H154" s="8">
        <v>1.2716198030000001</v>
      </c>
      <c r="I154" s="5" t="s">
        <v>12</v>
      </c>
    </row>
    <row r="155" spans="1:9" s="1" customFormat="1" ht="13.9" thickBot="1" x14ac:dyDescent="0.4">
      <c r="A155" s="9" t="s">
        <v>7</v>
      </c>
      <c r="B155" s="9" t="s">
        <v>143</v>
      </c>
      <c r="C155" s="9" t="s">
        <v>24</v>
      </c>
      <c r="D155" s="9" t="s">
        <v>25</v>
      </c>
      <c r="E155" s="9" t="s">
        <v>11</v>
      </c>
      <c r="F155" s="10">
        <v>4550</v>
      </c>
      <c r="G155" s="11">
        <v>25662</v>
      </c>
      <c r="H155" s="12">
        <v>1.9079605610000001</v>
      </c>
      <c r="I155" s="9" t="s">
        <v>12</v>
      </c>
    </row>
    <row r="156" spans="1:9" s="1" customFormat="1" ht="13.9" thickBot="1" x14ac:dyDescent="0.4">
      <c r="A156" s="5" t="s">
        <v>7</v>
      </c>
      <c r="B156" s="5" t="s">
        <v>150</v>
      </c>
      <c r="C156" s="5" t="s">
        <v>63</v>
      </c>
      <c r="D156" s="5" t="s">
        <v>64</v>
      </c>
      <c r="E156" s="5" t="s">
        <v>11</v>
      </c>
      <c r="F156" s="6">
        <v>1136</v>
      </c>
      <c r="G156" s="7">
        <v>45065.120000000003</v>
      </c>
      <c r="H156" s="8">
        <v>2.8351659709999999</v>
      </c>
      <c r="I156" s="5" t="s">
        <v>12</v>
      </c>
    </row>
    <row r="157" spans="1:9" s="1" customFormat="1" ht="13.9" thickBot="1" x14ac:dyDescent="0.4">
      <c r="A157" s="9" t="s">
        <v>7</v>
      </c>
      <c r="B157" s="9" t="s">
        <v>150</v>
      </c>
      <c r="C157" s="9" t="s">
        <v>130</v>
      </c>
      <c r="D157" s="9" t="s">
        <v>131</v>
      </c>
      <c r="E157" s="9" t="s">
        <v>11</v>
      </c>
      <c r="F157" s="10">
        <v>314</v>
      </c>
      <c r="G157" s="11">
        <v>16912.04</v>
      </c>
      <c r="H157" s="12">
        <v>1.0639811969999999</v>
      </c>
      <c r="I157" s="9" t="s">
        <v>12</v>
      </c>
    </row>
    <row r="158" spans="1:9" s="1" customFormat="1" ht="13.9" thickBot="1" x14ac:dyDescent="0.4">
      <c r="A158" s="5" t="s">
        <v>7</v>
      </c>
      <c r="B158" s="5" t="s">
        <v>150</v>
      </c>
      <c r="C158" s="5" t="s">
        <v>16</v>
      </c>
      <c r="D158" s="5" t="s">
        <v>17</v>
      </c>
      <c r="E158" s="5" t="s">
        <v>11</v>
      </c>
      <c r="F158" s="6">
        <v>1267</v>
      </c>
      <c r="G158" s="7">
        <v>21108.22</v>
      </c>
      <c r="H158" s="8">
        <v>1.3279739859999999</v>
      </c>
      <c r="I158" s="5" t="s">
        <v>13</v>
      </c>
    </row>
    <row r="159" spans="1:9" s="1" customFormat="1" ht="13.9" thickBot="1" x14ac:dyDescent="0.4">
      <c r="A159" s="9" t="s">
        <v>7</v>
      </c>
      <c r="B159" s="9" t="s">
        <v>150</v>
      </c>
      <c r="C159" s="9" t="s">
        <v>54</v>
      </c>
      <c r="D159" s="9" t="s">
        <v>55</v>
      </c>
      <c r="E159" s="9" t="s">
        <v>11</v>
      </c>
      <c r="F159" s="10">
        <v>43521.581400000003</v>
      </c>
      <c r="G159" s="11">
        <v>43521.581400000003</v>
      </c>
      <c r="H159" s="12">
        <v>2.7380578720000002</v>
      </c>
      <c r="I159" s="9" t="s">
        <v>56</v>
      </c>
    </row>
    <row r="160" spans="1:9" s="1" customFormat="1" ht="13.9" thickBot="1" x14ac:dyDescent="0.4">
      <c r="A160" s="5" t="s">
        <v>7</v>
      </c>
      <c r="B160" s="5" t="s">
        <v>150</v>
      </c>
      <c r="C160" s="5" t="s">
        <v>14</v>
      </c>
      <c r="D160" s="5" t="s">
        <v>15</v>
      </c>
      <c r="E160" s="5" t="s">
        <v>11</v>
      </c>
      <c r="F160" s="6">
        <v>13526.6</v>
      </c>
      <c r="G160" s="7">
        <v>121739.4</v>
      </c>
      <c r="H160" s="8">
        <v>7.6589478550000001</v>
      </c>
      <c r="I160" s="5" t="s">
        <v>12</v>
      </c>
    </row>
    <row r="161" spans="1:9" s="1" customFormat="1" ht="13.9" thickBot="1" x14ac:dyDescent="0.4">
      <c r="A161" s="9" t="s">
        <v>7</v>
      </c>
      <c r="B161" s="9" t="s">
        <v>150</v>
      </c>
      <c r="C161" s="9" t="s">
        <v>71</v>
      </c>
      <c r="D161" s="9" t="s">
        <v>72</v>
      </c>
      <c r="E161" s="9" t="s">
        <v>11</v>
      </c>
      <c r="F161" s="10">
        <v>114847.704</v>
      </c>
      <c r="G161" s="11">
        <v>118063.4397</v>
      </c>
      <c r="H161" s="12">
        <v>7.4276834640000002</v>
      </c>
      <c r="I161" s="9" t="s">
        <v>73</v>
      </c>
    </row>
    <row r="162" spans="1:9" s="1" customFormat="1" ht="13.9" thickBot="1" x14ac:dyDescent="0.4">
      <c r="A162" s="5" t="s">
        <v>7</v>
      </c>
      <c r="B162" s="5" t="s">
        <v>150</v>
      </c>
      <c r="C162" s="5" t="s">
        <v>40</v>
      </c>
      <c r="D162" s="5" t="s">
        <v>41</v>
      </c>
      <c r="E162" s="5" t="s">
        <v>11</v>
      </c>
      <c r="F162" s="6">
        <v>618</v>
      </c>
      <c r="G162" s="7">
        <v>10308.24</v>
      </c>
      <c r="H162" s="8">
        <v>0.648518661</v>
      </c>
      <c r="I162" s="5" t="s">
        <v>13</v>
      </c>
    </row>
    <row r="163" spans="1:9" s="1" customFormat="1" ht="13.9" thickBot="1" x14ac:dyDescent="0.4">
      <c r="A163" s="9" t="s">
        <v>7</v>
      </c>
      <c r="B163" s="9" t="s">
        <v>150</v>
      </c>
      <c r="C163" s="9" t="s">
        <v>177</v>
      </c>
      <c r="D163" s="9" t="s">
        <v>178</v>
      </c>
      <c r="E163" s="9" t="s">
        <v>11</v>
      </c>
      <c r="F163" s="10">
        <v>408</v>
      </c>
      <c r="G163" s="11">
        <v>12525.6</v>
      </c>
      <c r="H163" s="12">
        <v>0.78801864700000002</v>
      </c>
      <c r="I163" s="9" t="s">
        <v>13</v>
      </c>
    </row>
    <row r="164" spans="1:9" s="1" customFormat="1" ht="13.9" thickBot="1" x14ac:dyDescent="0.4">
      <c r="A164" s="5" t="s">
        <v>7</v>
      </c>
      <c r="B164" s="5" t="s">
        <v>150</v>
      </c>
      <c r="C164" s="5" t="s">
        <v>42</v>
      </c>
      <c r="D164" s="5" t="s">
        <v>43</v>
      </c>
      <c r="E164" s="5" t="s">
        <v>11</v>
      </c>
      <c r="F164" s="6">
        <v>18134.468799999999</v>
      </c>
      <c r="G164" s="7">
        <v>138365.9969</v>
      </c>
      <c r="H164" s="8">
        <v>8.7049710729999994</v>
      </c>
      <c r="I164" s="5" t="s">
        <v>12</v>
      </c>
    </row>
    <row r="165" spans="1:9" s="1" customFormat="1" ht="13.9" thickBot="1" x14ac:dyDescent="0.4">
      <c r="A165" s="9" t="s">
        <v>7</v>
      </c>
      <c r="B165" s="9" t="s">
        <v>150</v>
      </c>
      <c r="C165" s="9" t="s">
        <v>74</v>
      </c>
      <c r="D165" s="9" t="s">
        <v>75</v>
      </c>
      <c r="E165" s="9" t="s">
        <v>11</v>
      </c>
      <c r="F165" s="10">
        <v>2869</v>
      </c>
      <c r="G165" s="11">
        <v>11131.72</v>
      </c>
      <c r="H165" s="12">
        <v>0.70032596700000005</v>
      </c>
      <c r="I165" s="9" t="s">
        <v>76</v>
      </c>
    </row>
    <row r="166" spans="1:9" s="1" customFormat="1" ht="13.9" thickBot="1" x14ac:dyDescent="0.4">
      <c r="A166" s="5" t="s">
        <v>7</v>
      </c>
      <c r="B166" s="5" t="s">
        <v>150</v>
      </c>
      <c r="C166" s="5" t="s">
        <v>18</v>
      </c>
      <c r="D166" s="5" t="s">
        <v>19</v>
      </c>
      <c r="E166" s="5" t="s">
        <v>11</v>
      </c>
      <c r="F166" s="6">
        <v>75</v>
      </c>
      <c r="G166" s="7">
        <v>21244.5</v>
      </c>
      <c r="H166" s="8">
        <v>1.3365477219999999</v>
      </c>
      <c r="I166" s="5" t="s">
        <v>13</v>
      </c>
    </row>
    <row r="167" spans="1:9" s="1" customFormat="1" ht="13.9" thickBot="1" x14ac:dyDescent="0.4">
      <c r="A167" s="9" t="s">
        <v>7</v>
      </c>
      <c r="B167" s="9" t="s">
        <v>150</v>
      </c>
      <c r="C167" s="9" t="s">
        <v>122</v>
      </c>
      <c r="D167" s="9" t="s">
        <v>123</v>
      </c>
      <c r="E167" s="9" t="s">
        <v>11</v>
      </c>
      <c r="F167" s="10">
        <v>1911</v>
      </c>
      <c r="G167" s="11">
        <v>83816.460000000006</v>
      </c>
      <c r="H167" s="12">
        <v>5.2731153309999996</v>
      </c>
      <c r="I167" s="9" t="s">
        <v>124</v>
      </c>
    </row>
    <row r="168" spans="1:9" s="1" customFormat="1" ht="13.9" thickBot="1" x14ac:dyDescent="0.4">
      <c r="A168" s="5" t="s">
        <v>7</v>
      </c>
      <c r="B168" s="5" t="s">
        <v>150</v>
      </c>
      <c r="C168" s="5" t="s">
        <v>22</v>
      </c>
      <c r="D168" s="5" t="s">
        <v>23</v>
      </c>
      <c r="E168" s="5" t="s">
        <v>11</v>
      </c>
      <c r="F168" s="6">
        <v>799</v>
      </c>
      <c r="G168" s="7">
        <v>18193.23</v>
      </c>
      <c r="H168" s="8">
        <v>1.1445842500000001</v>
      </c>
      <c r="I168" s="5" t="s">
        <v>13</v>
      </c>
    </row>
    <row r="169" spans="1:9" s="1" customFormat="1" ht="13.9" thickBot="1" x14ac:dyDescent="0.4">
      <c r="A169" s="9" t="s">
        <v>7</v>
      </c>
      <c r="B169" s="9" t="s">
        <v>150</v>
      </c>
      <c r="C169" s="9" t="s">
        <v>28</v>
      </c>
      <c r="D169" s="9" t="s">
        <v>29</v>
      </c>
      <c r="E169" s="9" t="s">
        <v>11</v>
      </c>
      <c r="F169" s="10">
        <v>1135</v>
      </c>
      <c r="G169" s="11">
        <v>86101.1</v>
      </c>
      <c r="H169" s="12">
        <v>5.4168480800000003</v>
      </c>
      <c r="I169" s="9" t="s">
        <v>12</v>
      </c>
    </row>
    <row r="170" spans="1:9" s="1" customFormat="1" ht="13.9" thickBot="1" x14ac:dyDescent="0.4">
      <c r="A170" s="5" t="s">
        <v>7</v>
      </c>
      <c r="B170" s="5" t="s">
        <v>150</v>
      </c>
      <c r="C170" s="5" t="s">
        <v>134</v>
      </c>
      <c r="D170" s="5" t="s">
        <v>135</v>
      </c>
      <c r="E170" s="5" t="s">
        <v>11</v>
      </c>
      <c r="F170" s="6">
        <v>1187</v>
      </c>
      <c r="G170" s="7">
        <v>116824.54</v>
      </c>
      <c r="H170" s="8">
        <v>7.3497410050000003</v>
      </c>
      <c r="I170" s="5" t="s">
        <v>124</v>
      </c>
    </row>
    <row r="171" spans="1:9" s="1" customFormat="1" ht="13.9" thickBot="1" x14ac:dyDescent="0.4">
      <c r="A171" s="9" t="s">
        <v>7</v>
      </c>
      <c r="B171" s="9" t="s">
        <v>150</v>
      </c>
      <c r="C171" s="9" t="s">
        <v>125</v>
      </c>
      <c r="D171" s="9" t="s">
        <v>126</v>
      </c>
      <c r="E171" s="9" t="s">
        <v>11</v>
      </c>
      <c r="F171" s="10">
        <v>98535.401899999997</v>
      </c>
      <c r="G171" s="11">
        <v>81458.231400000004</v>
      </c>
      <c r="H171" s="12">
        <v>5.1247529280000004</v>
      </c>
      <c r="I171" s="9" t="s">
        <v>127</v>
      </c>
    </row>
    <row r="172" spans="1:9" s="1" customFormat="1" ht="13.9" thickBot="1" x14ac:dyDescent="0.4">
      <c r="A172" s="5" t="s">
        <v>7</v>
      </c>
      <c r="B172" s="5" t="s">
        <v>150</v>
      </c>
      <c r="C172" s="5" t="s">
        <v>61</v>
      </c>
      <c r="D172" s="5" t="s">
        <v>62</v>
      </c>
      <c r="E172" s="5" t="s">
        <v>11</v>
      </c>
      <c r="F172" s="6">
        <v>1055</v>
      </c>
      <c r="G172" s="7">
        <v>21733</v>
      </c>
      <c r="H172" s="8">
        <v>1.36728055</v>
      </c>
      <c r="I172" s="5" t="s">
        <v>13</v>
      </c>
    </row>
    <row r="173" spans="1:9" s="1" customFormat="1" ht="13.9" thickBot="1" x14ac:dyDescent="0.4">
      <c r="A173" s="9" t="s">
        <v>7</v>
      </c>
      <c r="B173" s="9" t="s">
        <v>150</v>
      </c>
      <c r="C173" s="9" t="s">
        <v>46</v>
      </c>
      <c r="D173" s="9" t="s">
        <v>47</v>
      </c>
      <c r="E173" s="9" t="s">
        <v>11</v>
      </c>
      <c r="F173" s="10">
        <v>495</v>
      </c>
      <c r="G173" s="11">
        <v>16607.25</v>
      </c>
      <c r="H173" s="12">
        <v>1.0448060509999999</v>
      </c>
      <c r="I173" s="9" t="s">
        <v>13</v>
      </c>
    </row>
    <row r="174" spans="1:9" s="1" customFormat="1" ht="13.9" thickBot="1" x14ac:dyDescent="0.4">
      <c r="A174" s="5" t="s">
        <v>7</v>
      </c>
      <c r="B174" s="5" t="s">
        <v>150</v>
      </c>
      <c r="C174" s="5" t="s">
        <v>67</v>
      </c>
      <c r="D174" s="5" t="s">
        <v>68</v>
      </c>
      <c r="E174" s="5" t="s">
        <v>11</v>
      </c>
      <c r="F174" s="6">
        <v>4643</v>
      </c>
      <c r="G174" s="7">
        <v>21543.52</v>
      </c>
      <c r="H174" s="8">
        <v>1.3553598609999999</v>
      </c>
      <c r="I174" s="5" t="s">
        <v>13</v>
      </c>
    </row>
    <row r="175" spans="1:9" s="1" customFormat="1" ht="13.9" thickBot="1" x14ac:dyDescent="0.4">
      <c r="A175" s="9" t="s">
        <v>7</v>
      </c>
      <c r="B175" s="9" t="s">
        <v>150</v>
      </c>
      <c r="C175" s="9" t="s">
        <v>30</v>
      </c>
      <c r="D175" s="9" t="s">
        <v>31</v>
      </c>
      <c r="E175" s="9" t="s">
        <v>11</v>
      </c>
      <c r="F175" s="10">
        <v>518</v>
      </c>
      <c r="G175" s="11">
        <v>38471.86</v>
      </c>
      <c r="H175" s="12">
        <v>2.4203665339999998</v>
      </c>
      <c r="I175" s="9" t="s">
        <v>12</v>
      </c>
    </row>
    <row r="176" spans="1:9" s="1" customFormat="1" ht="13.9" thickBot="1" x14ac:dyDescent="0.4">
      <c r="A176" s="5" t="s">
        <v>7</v>
      </c>
      <c r="B176" s="5" t="s">
        <v>150</v>
      </c>
      <c r="C176" s="5" t="s">
        <v>44</v>
      </c>
      <c r="D176" s="5" t="s">
        <v>45</v>
      </c>
      <c r="E176" s="5" t="s">
        <v>11</v>
      </c>
      <c r="F176" s="6">
        <v>5526</v>
      </c>
      <c r="G176" s="7">
        <v>19230.48</v>
      </c>
      <c r="H176" s="8">
        <v>1.2098403929999999</v>
      </c>
      <c r="I176" s="5" t="s">
        <v>13</v>
      </c>
    </row>
    <row r="177" spans="1:9" s="1" customFormat="1" ht="13.9" thickBot="1" x14ac:dyDescent="0.4">
      <c r="A177" s="9" t="s">
        <v>7</v>
      </c>
      <c r="B177" s="9" t="s">
        <v>150</v>
      </c>
      <c r="C177" s="9" t="s">
        <v>32</v>
      </c>
      <c r="D177" s="9" t="s">
        <v>33</v>
      </c>
      <c r="E177" s="9" t="s">
        <v>11</v>
      </c>
      <c r="F177" s="10">
        <v>376</v>
      </c>
      <c r="G177" s="11">
        <v>23590.240000000002</v>
      </c>
      <c r="H177" s="12">
        <v>1.4841244330000001</v>
      </c>
      <c r="I177" s="9" t="s">
        <v>12</v>
      </c>
    </row>
    <row r="178" spans="1:9" s="1" customFormat="1" ht="13.9" thickBot="1" x14ac:dyDescent="0.4">
      <c r="A178" s="5" t="s">
        <v>7</v>
      </c>
      <c r="B178" s="5" t="s">
        <v>150</v>
      </c>
      <c r="C178" s="5" t="s">
        <v>36</v>
      </c>
      <c r="D178" s="5" t="s">
        <v>37</v>
      </c>
      <c r="E178" s="5" t="s">
        <v>11</v>
      </c>
      <c r="F178" s="6">
        <v>37505.9683</v>
      </c>
      <c r="G178" s="7">
        <v>40568.705670000003</v>
      </c>
      <c r="H178" s="8">
        <v>2.5522846449999999</v>
      </c>
      <c r="I178" s="5" t="s">
        <v>13</v>
      </c>
    </row>
    <row r="179" spans="1:9" s="1" customFormat="1" ht="13.9" thickBot="1" x14ac:dyDescent="0.4">
      <c r="A179" s="9" t="s">
        <v>7</v>
      </c>
      <c r="B179" s="9" t="s">
        <v>150</v>
      </c>
      <c r="C179" s="9" t="s">
        <v>128</v>
      </c>
      <c r="D179" s="9" t="s">
        <v>129</v>
      </c>
      <c r="E179" s="9" t="s">
        <v>11</v>
      </c>
      <c r="F179" s="10">
        <v>1158</v>
      </c>
      <c r="G179" s="11">
        <v>116263.2</v>
      </c>
      <c r="H179" s="12">
        <v>7.3144256189999997</v>
      </c>
      <c r="I179" s="9" t="s">
        <v>56</v>
      </c>
    </row>
    <row r="180" spans="1:9" s="1" customFormat="1" ht="13.9" thickBot="1" x14ac:dyDescent="0.4">
      <c r="A180" s="5" t="s">
        <v>7</v>
      </c>
      <c r="B180" s="5" t="s">
        <v>150</v>
      </c>
      <c r="C180" s="5" t="s">
        <v>69</v>
      </c>
      <c r="D180" s="5" t="s">
        <v>70</v>
      </c>
      <c r="E180" s="5" t="s">
        <v>11</v>
      </c>
      <c r="F180" s="6">
        <v>499</v>
      </c>
      <c r="G180" s="7">
        <v>15992.95</v>
      </c>
      <c r="H180" s="8">
        <v>1.006158812</v>
      </c>
      <c r="I180" s="5" t="s">
        <v>13</v>
      </c>
    </row>
    <row r="181" spans="1:9" s="1" customFormat="1" ht="13.9" thickBot="1" x14ac:dyDescent="0.4">
      <c r="A181" s="9" t="s">
        <v>7</v>
      </c>
      <c r="B181" s="9" t="s">
        <v>150</v>
      </c>
      <c r="C181" s="9" t="s">
        <v>38</v>
      </c>
      <c r="D181" s="9" t="s">
        <v>39</v>
      </c>
      <c r="E181" s="9" t="s">
        <v>11</v>
      </c>
      <c r="F181" s="10">
        <v>128426.0358</v>
      </c>
      <c r="G181" s="11">
        <v>118141.6789</v>
      </c>
      <c r="H181" s="12">
        <v>7.4326056960000004</v>
      </c>
      <c r="I181" s="9" t="s">
        <v>12</v>
      </c>
    </row>
    <row r="182" spans="1:9" s="1" customFormat="1" ht="13.9" thickBot="1" x14ac:dyDescent="0.4">
      <c r="A182" s="5" t="s">
        <v>7</v>
      </c>
      <c r="B182" s="5" t="s">
        <v>150</v>
      </c>
      <c r="C182" s="5" t="s">
        <v>34</v>
      </c>
      <c r="D182" s="5" t="s">
        <v>35</v>
      </c>
      <c r="E182" s="5" t="s">
        <v>11</v>
      </c>
      <c r="F182" s="6">
        <v>2073</v>
      </c>
      <c r="G182" s="7">
        <v>23279.79</v>
      </c>
      <c r="H182" s="8">
        <v>1.4645932020000001</v>
      </c>
      <c r="I182" s="5" t="s">
        <v>13</v>
      </c>
    </row>
    <row r="183" spans="1:9" s="1" customFormat="1" ht="13.9" thickBot="1" x14ac:dyDescent="0.4">
      <c r="A183" s="9" t="s">
        <v>7</v>
      </c>
      <c r="B183" s="9" t="s">
        <v>150</v>
      </c>
      <c r="C183" s="9" t="s">
        <v>52</v>
      </c>
      <c r="D183" s="9" t="s">
        <v>53</v>
      </c>
      <c r="E183" s="9" t="s">
        <v>11</v>
      </c>
      <c r="F183" s="10">
        <v>516</v>
      </c>
      <c r="G183" s="11">
        <v>26233.439999999999</v>
      </c>
      <c r="H183" s="12">
        <v>1.6504151410000001</v>
      </c>
      <c r="I183" s="9" t="s">
        <v>12</v>
      </c>
    </row>
    <row r="184" spans="1:9" s="1" customFormat="1" ht="13.9" thickBot="1" x14ac:dyDescent="0.4">
      <c r="A184" s="5" t="s">
        <v>7</v>
      </c>
      <c r="B184" s="5" t="s">
        <v>150</v>
      </c>
      <c r="C184" s="5" t="s">
        <v>50</v>
      </c>
      <c r="D184" s="5" t="s">
        <v>51</v>
      </c>
      <c r="E184" s="5" t="s">
        <v>11</v>
      </c>
      <c r="F184" s="6">
        <v>2452</v>
      </c>
      <c r="G184" s="7">
        <v>90773.04</v>
      </c>
      <c r="H184" s="8">
        <v>5.7107721900000001</v>
      </c>
      <c r="I184" s="5" t="s">
        <v>12</v>
      </c>
    </row>
    <row r="185" spans="1:9" s="1" customFormat="1" ht="13.9" thickBot="1" x14ac:dyDescent="0.4">
      <c r="A185" s="9" t="s">
        <v>7</v>
      </c>
      <c r="B185" s="9" t="s">
        <v>150</v>
      </c>
      <c r="C185" s="9" t="s">
        <v>9</v>
      </c>
      <c r="D185" s="9" t="s">
        <v>10</v>
      </c>
      <c r="E185" s="9" t="s">
        <v>11</v>
      </c>
      <c r="F185" s="10">
        <v>490</v>
      </c>
      <c r="G185" s="11">
        <v>28684.6</v>
      </c>
      <c r="H185" s="12">
        <v>1.804624104</v>
      </c>
      <c r="I185" s="9" t="s">
        <v>12</v>
      </c>
    </row>
    <row r="186" spans="1:9" s="1" customFormat="1" ht="13.9" thickBot="1" x14ac:dyDescent="0.4">
      <c r="A186" s="5" t="s">
        <v>7</v>
      </c>
      <c r="B186" s="5" t="s">
        <v>150</v>
      </c>
      <c r="C186" s="5" t="s">
        <v>24</v>
      </c>
      <c r="D186" s="5" t="s">
        <v>25</v>
      </c>
      <c r="E186" s="5" t="s">
        <v>11</v>
      </c>
      <c r="F186" s="6">
        <v>7449</v>
      </c>
      <c r="G186" s="7">
        <v>42012.36</v>
      </c>
      <c r="H186" s="8">
        <v>2.643108759</v>
      </c>
      <c r="I186" s="5" t="s">
        <v>12</v>
      </c>
    </row>
    <row r="187" spans="1:9" s="1" customFormat="1" ht="13.9" thickBot="1" x14ac:dyDescent="0.4">
      <c r="A187" s="9" t="s">
        <v>7</v>
      </c>
      <c r="B187" s="9" t="s">
        <v>151</v>
      </c>
      <c r="C187" s="9" t="s">
        <v>63</v>
      </c>
      <c r="D187" s="9" t="s">
        <v>64</v>
      </c>
      <c r="E187" s="9" t="s">
        <v>11</v>
      </c>
      <c r="F187" s="10">
        <v>1536</v>
      </c>
      <c r="G187" s="11">
        <v>60933.120000000003</v>
      </c>
      <c r="H187" s="12">
        <v>3.5489138850000002</v>
      </c>
      <c r="I187" s="9" t="s">
        <v>12</v>
      </c>
    </row>
    <row r="188" spans="1:9" s="1" customFormat="1" ht="13.9" thickBot="1" x14ac:dyDescent="0.4">
      <c r="A188" s="5" t="s">
        <v>7</v>
      </c>
      <c r="B188" s="5" t="s">
        <v>151</v>
      </c>
      <c r="C188" s="5" t="s">
        <v>130</v>
      </c>
      <c r="D188" s="5" t="s">
        <v>131</v>
      </c>
      <c r="E188" s="5" t="s">
        <v>11</v>
      </c>
      <c r="F188" s="6">
        <v>235</v>
      </c>
      <c r="G188" s="7">
        <v>12657.1</v>
      </c>
      <c r="H188" s="8">
        <v>0.73718460399999997</v>
      </c>
      <c r="I188" s="5" t="s">
        <v>12</v>
      </c>
    </row>
    <row r="189" spans="1:9" s="1" customFormat="1" ht="13.9" thickBot="1" x14ac:dyDescent="0.4">
      <c r="A189" s="9" t="s">
        <v>7</v>
      </c>
      <c r="B189" s="9" t="s">
        <v>151</v>
      </c>
      <c r="C189" s="9" t="s">
        <v>16</v>
      </c>
      <c r="D189" s="9" t="s">
        <v>17</v>
      </c>
      <c r="E189" s="9" t="s">
        <v>11</v>
      </c>
      <c r="F189" s="10">
        <v>1406</v>
      </c>
      <c r="G189" s="11">
        <v>23423.96</v>
      </c>
      <c r="H189" s="12">
        <v>1.364276388</v>
      </c>
      <c r="I189" s="9" t="s">
        <v>13</v>
      </c>
    </row>
    <row r="190" spans="1:9" s="1" customFormat="1" ht="13.9" thickBot="1" x14ac:dyDescent="0.4">
      <c r="A190" s="5" t="s">
        <v>7</v>
      </c>
      <c r="B190" s="5" t="s">
        <v>151</v>
      </c>
      <c r="C190" s="5" t="s">
        <v>54</v>
      </c>
      <c r="D190" s="5" t="s">
        <v>55</v>
      </c>
      <c r="E190" s="5" t="s">
        <v>11</v>
      </c>
      <c r="F190" s="6">
        <v>46487.463100000001</v>
      </c>
      <c r="G190" s="7">
        <v>46487.463100000001</v>
      </c>
      <c r="H190" s="8">
        <v>2.7075587680000002</v>
      </c>
      <c r="I190" s="5" t="s">
        <v>56</v>
      </c>
    </row>
    <row r="191" spans="1:9" s="1" customFormat="1" ht="13.9" thickBot="1" x14ac:dyDescent="0.4">
      <c r="A191" s="9" t="s">
        <v>7</v>
      </c>
      <c r="B191" s="9" t="s">
        <v>151</v>
      </c>
      <c r="C191" s="9" t="s">
        <v>14</v>
      </c>
      <c r="D191" s="9" t="s">
        <v>15</v>
      </c>
      <c r="E191" s="9" t="s">
        <v>11</v>
      </c>
      <c r="F191" s="10">
        <v>15688.8421</v>
      </c>
      <c r="G191" s="11">
        <v>141199.57889999999</v>
      </c>
      <c r="H191" s="12">
        <v>8.2238550420000003</v>
      </c>
      <c r="I191" s="9" t="s">
        <v>12</v>
      </c>
    </row>
    <row r="192" spans="1:9" s="1" customFormat="1" ht="13.9" thickBot="1" x14ac:dyDescent="0.4">
      <c r="A192" s="5" t="s">
        <v>7</v>
      </c>
      <c r="B192" s="5" t="s">
        <v>151</v>
      </c>
      <c r="C192" s="5" t="s">
        <v>71</v>
      </c>
      <c r="D192" s="5" t="s">
        <v>72</v>
      </c>
      <c r="E192" s="5" t="s">
        <v>11</v>
      </c>
      <c r="F192" s="6">
        <v>87764.7019</v>
      </c>
      <c r="G192" s="7">
        <v>90222.113549999995</v>
      </c>
      <c r="H192" s="8">
        <v>5.2547860929999999</v>
      </c>
      <c r="I192" s="5" t="s">
        <v>73</v>
      </c>
    </row>
    <row r="193" spans="1:9" s="1" customFormat="1" ht="13.9" thickBot="1" x14ac:dyDescent="0.4">
      <c r="A193" s="9" t="s">
        <v>7</v>
      </c>
      <c r="B193" s="9" t="s">
        <v>151</v>
      </c>
      <c r="C193" s="9" t="s">
        <v>59</v>
      </c>
      <c r="D193" s="9" t="s">
        <v>60</v>
      </c>
      <c r="E193" s="9" t="s">
        <v>11</v>
      </c>
      <c r="F193" s="10">
        <v>264</v>
      </c>
      <c r="G193" s="11">
        <v>10190.4</v>
      </c>
      <c r="H193" s="12">
        <v>0.59351715500000002</v>
      </c>
      <c r="I193" s="9" t="s">
        <v>13</v>
      </c>
    </row>
    <row r="194" spans="1:9" s="1" customFormat="1" ht="13.9" thickBot="1" x14ac:dyDescent="0.4">
      <c r="A194" s="5" t="s">
        <v>7</v>
      </c>
      <c r="B194" s="5" t="s">
        <v>151</v>
      </c>
      <c r="C194" s="5" t="s">
        <v>40</v>
      </c>
      <c r="D194" s="5" t="s">
        <v>41</v>
      </c>
      <c r="E194" s="5" t="s">
        <v>11</v>
      </c>
      <c r="F194" s="6">
        <v>884</v>
      </c>
      <c r="G194" s="7">
        <v>14745.12</v>
      </c>
      <c r="H194" s="8">
        <v>0.85879667900000001</v>
      </c>
      <c r="I194" s="5" t="s">
        <v>13</v>
      </c>
    </row>
    <row r="195" spans="1:9" s="1" customFormat="1" ht="13.9" thickBot="1" x14ac:dyDescent="0.4">
      <c r="A195" s="9" t="s">
        <v>7</v>
      </c>
      <c r="B195" s="9" t="s">
        <v>151</v>
      </c>
      <c r="C195" s="9" t="s">
        <v>177</v>
      </c>
      <c r="D195" s="9" t="s">
        <v>178</v>
      </c>
      <c r="E195" s="9" t="s">
        <v>11</v>
      </c>
      <c r="F195" s="10">
        <v>442</v>
      </c>
      <c r="G195" s="11">
        <v>13569.4</v>
      </c>
      <c r="H195" s="12">
        <v>0.79031948600000002</v>
      </c>
      <c r="I195" s="9" t="s">
        <v>13</v>
      </c>
    </row>
    <row r="196" spans="1:9" s="1" customFormat="1" ht="13.9" thickBot="1" x14ac:dyDescent="0.4">
      <c r="A196" s="5" t="s">
        <v>7</v>
      </c>
      <c r="B196" s="5" t="s">
        <v>151</v>
      </c>
      <c r="C196" s="5" t="s">
        <v>42</v>
      </c>
      <c r="D196" s="5" t="s">
        <v>43</v>
      </c>
      <c r="E196" s="5" t="s">
        <v>11</v>
      </c>
      <c r="F196" s="6">
        <v>10411.0347</v>
      </c>
      <c r="G196" s="7">
        <v>79436.194759999998</v>
      </c>
      <c r="H196" s="8">
        <v>4.6265842709999996</v>
      </c>
      <c r="I196" s="5" t="s">
        <v>12</v>
      </c>
    </row>
    <row r="197" spans="1:9" s="1" customFormat="1" ht="13.9" thickBot="1" x14ac:dyDescent="0.4">
      <c r="A197" s="9" t="s">
        <v>7</v>
      </c>
      <c r="B197" s="9" t="s">
        <v>151</v>
      </c>
      <c r="C197" s="9" t="s">
        <v>74</v>
      </c>
      <c r="D197" s="9" t="s">
        <v>75</v>
      </c>
      <c r="E197" s="9" t="s">
        <v>11</v>
      </c>
      <c r="F197" s="10">
        <v>3207</v>
      </c>
      <c r="G197" s="11">
        <v>12443.16</v>
      </c>
      <c r="H197" s="12">
        <v>0.72472414500000004</v>
      </c>
      <c r="I197" s="9" t="s">
        <v>76</v>
      </c>
    </row>
    <row r="198" spans="1:9" s="1" customFormat="1" ht="13.9" thickBot="1" x14ac:dyDescent="0.4">
      <c r="A198" s="5" t="s">
        <v>7</v>
      </c>
      <c r="B198" s="5" t="s">
        <v>151</v>
      </c>
      <c r="C198" s="5" t="s">
        <v>18</v>
      </c>
      <c r="D198" s="5" t="s">
        <v>19</v>
      </c>
      <c r="E198" s="5" t="s">
        <v>11</v>
      </c>
      <c r="F198" s="6">
        <v>100</v>
      </c>
      <c r="G198" s="7">
        <v>28326</v>
      </c>
      <c r="H198" s="8">
        <v>1.6497847919999999</v>
      </c>
      <c r="I198" s="5" t="s">
        <v>13</v>
      </c>
    </row>
    <row r="199" spans="1:9" s="1" customFormat="1" ht="13.9" thickBot="1" x14ac:dyDescent="0.4">
      <c r="A199" s="9" t="s">
        <v>7</v>
      </c>
      <c r="B199" s="9" t="s">
        <v>151</v>
      </c>
      <c r="C199" s="9" t="s">
        <v>22</v>
      </c>
      <c r="D199" s="9" t="s">
        <v>23</v>
      </c>
      <c r="E199" s="9" t="s">
        <v>11</v>
      </c>
      <c r="F199" s="10">
        <v>976</v>
      </c>
      <c r="G199" s="11">
        <v>22223.52</v>
      </c>
      <c r="H199" s="12">
        <v>1.294359434</v>
      </c>
      <c r="I199" s="9" t="s">
        <v>13</v>
      </c>
    </row>
    <row r="200" spans="1:9" s="1" customFormat="1" ht="13.9" thickBot="1" x14ac:dyDescent="0.4">
      <c r="A200" s="5" t="s">
        <v>7</v>
      </c>
      <c r="B200" s="5" t="s">
        <v>151</v>
      </c>
      <c r="C200" s="5" t="s">
        <v>28</v>
      </c>
      <c r="D200" s="5" t="s">
        <v>29</v>
      </c>
      <c r="E200" s="5" t="s">
        <v>11</v>
      </c>
      <c r="F200" s="6">
        <v>1571</v>
      </c>
      <c r="G200" s="7">
        <v>119176.06</v>
      </c>
      <c r="H200" s="8">
        <v>6.9411442269999997</v>
      </c>
      <c r="I200" s="5" t="s">
        <v>12</v>
      </c>
    </row>
    <row r="201" spans="1:9" s="1" customFormat="1" ht="13.9" thickBot="1" x14ac:dyDescent="0.4">
      <c r="A201" s="9" t="s">
        <v>7</v>
      </c>
      <c r="B201" s="9" t="s">
        <v>151</v>
      </c>
      <c r="C201" s="9" t="s">
        <v>134</v>
      </c>
      <c r="D201" s="9" t="s">
        <v>135</v>
      </c>
      <c r="E201" s="9" t="s">
        <v>11</v>
      </c>
      <c r="F201" s="10">
        <v>1073</v>
      </c>
      <c r="G201" s="11">
        <v>105604.66</v>
      </c>
      <c r="H201" s="12">
        <v>6.1507082559999997</v>
      </c>
      <c r="I201" s="9" t="s">
        <v>124</v>
      </c>
    </row>
    <row r="202" spans="1:9" s="1" customFormat="1" ht="13.9" thickBot="1" x14ac:dyDescent="0.4">
      <c r="A202" s="5" t="s">
        <v>7</v>
      </c>
      <c r="B202" s="5" t="s">
        <v>151</v>
      </c>
      <c r="C202" s="5" t="s">
        <v>125</v>
      </c>
      <c r="D202" s="5" t="s">
        <v>126</v>
      </c>
      <c r="E202" s="5" t="s">
        <v>11</v>
      </c>
      <c r="F202" s="6">
        <v>16407.768899999999</v>
      </c>
      <c r="G202" s="7">
        <v>13564.13847</v>
      </c>
      <c r="H202" s="8">
        <v>0.79001304000000006</v>
      </c>
      <c r="I202" s="5" t="s">
        <v>127</v>
      </c>
    </row>
    <row r="203" spans="1:9" s="1" customFormat="1" ht="13.9" thickBot="1" x14ac:dyDescent="0.4">
      <c r="A203" s="9" t="s">
        <v>7</v>
      </c>
      <c r="B203" s="9" t="s">
        <v>151</v>
      </c>
      <c r="C203" s="9" t="s">
        <v>61</v>
      </c>
      <c r="D203" s="9" t="s">
        <v>62</v>
      </c>
      <c r="E203" s="9" t="s">
        <v>11</v>
      </c>
      <c r="F203" s="10">
        <v>1373</v>
      </c>
      <c r="G203" s="11">
        <v>28283.8</v>
      </c>
      <c r="H203" s="12">
        <v>1.647326947</v>
      </c>
      <c r="I203" s="9" t="s">
        <v>13</v>
      </c>
    </row>
    <row r="204" spans="1:9" s="1" customFormat="1" ht="13.9" thickBot="1" x14ac:dyDescent="0.4">
      <c r="A204" s="5" t="s">
        <v>7</v>
      </c>
      <c r="B204" s="5" t="s">
        <v>151</v>
      </c>
      <c r="C204" s="5" t="s">
        <v>46</v>
      </c>
      <c r="D204" s="5" t="s">
        <v>47</v>
      </c>
      <c r="E204" s="5" t="s">
        <v>11</v>
      </c>
      <c r="F204" s="6">
        <v>578</v>
      </c>
      <c r="G204" s="7">
        <v>19391.900000000001</v>
      </c>
      <c r="H204" s="8">
        <v>1.129438033</v>
      </c>
      <c r="I204" s="5" t="s">
        <v>13</v>
      </c>
    </row>
    <row r="205" spans="1:9" s="1" customFormat="1" ht="13.9" thickBot="1" x14ac:dyDescent="0.4">
      <c r="A205" s="9" t="s">
        <v>7</v>
      </c>
      <c r="B205" s="9" t="s">
        <v>151</v>
      </c>
      <c r="C205" s="9" t="s">
        <v>67</v>
      </c>
      <c r="D205" s="9" t="s">
        <v>68</v>
      </c>
      <c r="E205" s="9" t="s">
        <v>11</v>
      </c>
      <c r="F205" s="10">
        <v>5058</v>
      </c>
      <c r="G205" s="11">
        <v>23469.119999999999</v>
      </c>
      <c r="H205" s="12">
        <v>1.3669066320000001</v>
      </c>
      <c r="I205" s="9" t="s">
        <v>13</v>
      </c>
    </row>
    <row r="206" spans="1:9" s="1" customFormat="1" ht="13.9" thickBot="1" x14ac:dyDescent="0.4">
      <c r="A206" s="5" t="s">
        <v>7</v>
      </c>
      <c r="B206" s="5" t="s">
        <v>151</v>
      </c>
      <c r="C206" s="5" t="s">
        <v>30</v>
      </c>
      <c r="D206" s="5" t="s">
        <v>31</v>
      </c>
      <c r="E206" s="5" t="s">
        <v>11</v>
      </c>
      <c r="F206" s="6">
        <v>669</v>
      </c>
      <c r="G206" s="7">
        <v>49686.63</v>
      </c>
      <c r="H206" s="8">
        <v>2.89388712</v>
      </c>
      <c r="I206" s="5" t="s">
        <v>12</v>
      </c>
    </row>
    <row r="207" spans="1:9" s="1" customFormat="1" ht="13.9" thickBot="1" x14ac:dyDescent="0.4">
      <c r="A207" s="9" t="s">
        <v>7</v>
      </c>
      <c r="B207" s="9" t="s">
        <v>151</v>
      </c>
      <c r="C207" s="9" t="s">
        <v>44</v>
      </c>
      <c r="D207" s="9" t="s">
        <v>45</v>
      </c>
      <c r="E207" s="9" t="s">
        <v>11</v>
      </c>
      <c r="F207" s="10">
        <v>5394</v>
      </c>
      <c r="G207" s="11">
        <v>18771.12</v>
      </c>
      <c r="H207" s="12">
        <v>1.0932820839999999</v>
      </c>
      <c r="I207" s="9" t="s">
        <v>13</v>
      </c>
    </row>
    <row r="208" spans="1:9" s="1" customFormat="1" ht="13.9" thickBot="1" x14ac:dyDescent="0.4">
      <c r="A208" s="5" t="s">
        <v>7</v>
      </c>
      <c r="B208" s="5" t="s">
        <v>151</v>
      </c>
      <c r="C208" s="5" t="s">
        <v>32</v>
      </c>
      <c r="D208" s="5" t="s">
        <v>33</v>
      </c>
      <c r="E208" s="5" t="s">
        <v>11</v>
      </c>
      <c r="F208" s="6">
        <v>573</v>
      </c>
      <c r="G208" s="7">
        <v>35950.019999999997</v>
      </c>
      <c r="H208" s="8">
        <v>2.0938288599999999</v>
      </c>
      <c r="I208" s="5" t="s">
        <v>12</v>
      </c>
    </row>
    <row r="209" spans="1:9" s="1" customFormat="1" ht="13.9" thickBot="1" x14ac:dyDescent="0.4">
      <c r="A209" s="9" t="s">
        <v>7</v>
      </c>
      <c r="B209" s="9" t="s">
        <v>151</v>
      </c>
      <c r="C209" s="9" t="s">
        <v>57</v>
      </c>
      <c r="D209" s="9" t="s">
        <v>58</v>
      </c>
      <c r="E209" s="9" t="s">
        <v>11</v>
      </c>
      <c r="F209" s="10">
        <v>237244.8836</v>
      </c>
      <c r="G209" s="11">
        <v>108508.6924</v>
      </c>
      <c r="H209" s="12">
        <v>6.3198471569999999</v>
      </c>
      <c r="I209" s="9" t="s">
        <v>12</v>
      </c>
    </row>
    <row r="210" spans="1:9" s="1" customFormat="1" ht="13.9" thickBot="1" x14ac:dyDescent="0.4">
      <c r="A210" s="5" t="s">
        <v>7</v>
      </c>
      <c r="B210" s="5" t="s">
        <v>151</v>
      </c>
      <c r="C210" s="5" t="s">
        <v>36</v>
      </c>
      <c r="D210" s="5" t="s">
        <v>37</v>
      </c>
      <c r="E210" s="5" t="s">
        <v>11</v>
      </c>
      <c r="F210" s="6">
        <v>85932.642900000006</v>
      </c>
      <c r="G210" s="7">
        <v>92949.902520000003</v>
      </c>
      <c r="H210" s="8">
        <v>5.4136600860000001</v>
      </c>
      <c r="I210" s="5" t="s">
        <v>13</v>
      </c>
    </row>
    <row r="211" spans="1:9" s="1" customFormat="1" ht="13.9" thickBot="1" x14ac:dyDescent="0.4">
      <c r="A211" s="9" t="s">
        <v>7</v>
      </c>
      <c r="B211" s="9" t="s">
        <v>151</v>
      </c>
      <c r="C211" s="9" t="s">
        <v>69</v>
      </c>
      <c r="D211" s="9" t="s">
        <v>70</v>
      </c>
      <c r="E211" s="9" t="s">
        <v>11</v>
      </c>
      <c r="F211" s="10">
        <v>700.70510000000002</v>
      </c>
      <c r="G211" s="11">
        <v>22457.598460000001</v>
      </c>
      <c r="H211" s="12">
        <v>1.3079928119999999</v>
      </c>
      <c r="I211" s="9" t="s">
        <v>13</v>
      </c>
    </row>
    <row r="212" spans="1:9" s="1" customFormat="1" ht="13.9" thickBot="1" x14ac:dyDescent="0.4">
      <c r="A212" s="5" t="s">
        <v>7</v>
      </c>
      <c r="B212" s="5" t="s">
        <v>151</v>
      </c>
      <c r="C212" s="5" t="s">
        <v>38</v>
      </c>
      <c r="D212" s="5" t="s">
        <v>39</v>
      </c>
      <c r="E212" s="5" t="s">
        <v>11</v>
      </c>
      <c r="F212" s="6">
        <v>225717.8676</v>
      </c>
      <c r="G212" s="7">
        <v>207642.38080000001</v>
      </c>
      <c r="H212" s="8">
        <v>12.09366808</v>
      </c>
      <c r="I212" s="5" t="s">
        <v>12</v>
      </c>
    </row>
    <row r="213" spans="1:9" s="1" customFormat="1" ht="13.9" thickBot="1" x14ac:dyDescent="0.4">
      <c r="A213" s="9" t="s">
        <v>7</v>
      </c>
      <c r="B213" s="9" t="s">
        <v>151</v>
      </c>
      <c r="C213" s="9" t="s">
        <v>34</v>
      </c>
      <c r="D213" s="9" t="s">
        <v>35</v>
      </c>
      <c r="E213" s="9" t="s">
        <v>11</v>
      </c>
      <c r="F213" s="10">
        <v>2518</v>
      </c>
      <c r="G213" s="11">
        <v>28277.14</v>
      </c>
      <c r="H213" s="12">
        <v>1.6469390500000001</v>
      </c>
      <c r="I213" s="9" t="s">
        <v>13</v>
      </c>
    </row>
    <row r="214" spans="1:9" s="1" customFormat="1" ht="13.9" thickBot="1" x14ac:dyDescent="0.4">
      <c r="A214" s="5" t="s">
        <v>7</v>
      </c>
      <c r="B214" s="5" t="s">
        <v>151</v>
      </c>
      <c r="C214" s="5" t="s">
        <v>52</v>
      </c>
      <c r="D214" s="5" t="s">
        <v>53</v>
      </c>
      <c r="E214" s="5" t="s">
        <v>11</v>
      </c>
      <c r="F214" s="6">
        <v>841</v>
      </c>
      <c r="G214" s="7">
        <v>42756.44</v>
      </c>
      <c r="H214" s="8">
        <v>2.4902536359999998</v>
      </c>
      <c r="I214" s="5" t="s">
        <v>12</v>
      </c>
    </row>
    <row r="215" spans="1:9" s="1" customFormat="1" ht="13.9" thickBot="1" x14ac:dyDescent="0.4">
      <c r="A215" s="9" t="s">
        <v>7</v>
      </c>
      <c r="B215" s="9" t="s">
        <v>151</v>
      </c>
      <c r="C215" s="9" t="s">
        <v>50</v>
      </c>
      <c r="D215" s="9" t="s">
        <v>51</v>
      </c>
      <c r="E215" s="9" t="s">
        <v>11</v>
      </c>
      <c r="F215" s="10">
        <v>3246</v>
      </c>
      <c r="G215" s="11">
        <v>120166.92</v>
      </c>
      <c r="H215" s="12">
        <v>6.9988546610000002</v>
      </c>
      <c r="I215" s="9" t="s">
        <v>12</v>
      </c>
    </row>
    <row r="216" spans="1:9" s="1" customFormat="1" ht="13.9" thickBot="1" x14ac:dyDescent="0.4">
      <c r="A216" s="5" t="s">
        <v>7</v>
      </c>
      <c r="B216" s="5" t="s">
        <v>151</v>
      </c>
      <c r="C216" s="5" t="s">
        <v>9</v>
      </c>
      <c r="D216" s="5" t="s">
        <v>10</v>
      </c>
      <c r="E216" s="5" t="s">
        <v>11</v>
      </c>
      <c r="F216" s="6">
        <v>992</v>
      </c>
      <c r="G216" s="7">
        <v>58071.68</v>
      </c>
      <c r="H216" s="8">
        <v>3.3822556850000001</v>
      </c>
      <c r="I216" s="5" t="s">
        <v>12</v>
      </c>
    </row>
    <row r="217" spans="1:9" s="1" customFormat="1" ht="13.9" thickBot="1" x14ac:dyDescent="0.4">
      <c r="A217" s="9" t="s">
        <v>7</v>
      </c>
      <c r="B217" s="9" t="s">
        <v>151</v>
      </c>
      <c r="C217" s="9" t="s">
        <v>24</v>
      </c>
      <c r="D217" s="9" t="s">
        <v>25</v>
      </c>
      <c r="E217" s="9" t="s">
        <v>11</v>
      </c>
      <c r="F217" s="10">
        <v>11767</v>
      </c>
      <c r="G217" s="11">
        <v>66365.88</v>
      </c>
      <c r="H217" s="12">
        <v>3.8653328939999998</v>
      </c>
      <c r="I217" s="9" t="s">
        <v>12</v>
      </c>
    </row>
    <row r="218" spans="1:9" s="1" customFormat="1" ht="13.9" thickBot="1" x14ac:dyDescent="0.4">
      <c r="A218" s="5" t="s">
        <v>7</v>
      </c>
      <c r="B218" s="5" t="s">
        <v>152</v>
      </c>
      <c r="C218" s="5" t="s">
        <v>71</v>
      </c>
      <c r="D218" s="5" t="s">
        <v>72</v>
      </c>
      <c r="E218" s="5" t="s">
        <v>11</v>
      </c>
      <c r="F218" s="6">
        <v>61047.368000000002</v>
      </c>
      <c r="G218" s="7">
        <v>62756.694300000003</v>
      </c>
      <c r="H218" s="8">
        <v>4.7664811220000001</v>
      </c>
      <c r="I218" s="5" t="s">
        <v>73</v>
      </c>
    </row>
    <row r="219" spans="1:9" s="1" customFormat="1" ht="13.9" thickBot="1" x14ac:dyDescent="0.4">
      <c r="A219" s="5" t="s">
        <v>7</v>
      </c>
      <c r="B219" s="5" t="s">
        <v>152</v>
      </c>
      <c r="C219" s="5" t="s">
        <v>122</v>
      </c>
      <c r="D219" s="5" t="s">
        <v>123</v>
      </c>
      <c r="E219" s="5" t="s">
        <v>11</v>
      </c>
      <c r="F219" s="6">
        <v>2684</v>
      </c>
      <c r="G219" s="7">
        <v>117720.24</v>
      </c>
      <c r="H219" s="8">
        <v>8.941058924</v>
      </c>
      <c r="I219" s="5" t="s">
        <v>124</v>
      </c>
    </row>
    <row r="220" spans="1:9" s="1" customFormat="1" ht="13.9" thickBot="1" x14ac:dyDescent="0.4">
      <c r="A220" s="5" t="s">
        <v>7</v>
      </c>
      <c r="B220" s="5" t="s">
        <v>152</v>
      </c>
      <c r="C220" s="5" t="s">
        <v>134</v>
      </c>
      <c r="D220" s="5" t="s">
        <v>135</v>
      </c>
      <c r="E220" s="5" t="s">
        <v>11</v>
      </c>
      <c r="F220" s="6">
        <v>2494</v>
      </c>
      <c r="G220" s="7">
        <v>245459.48</v>
      </c>
      <c r="H220" s="8">
        <v>18.643078490000001</v>
      </c>
      <c r="I220" s="5" t="s">
        <v>124</v>
      </c>
    </row>
    <row r="221" spans="1:9" s="1" customFormat="1" ht="13.9" thickBot="1" x14ac:dyDescent="0.4">
      <c r="A221" s="5" t="s">
        <v>7</v>
      </c>
      <c r="B221" s="5" t="s">
        <v>152</v>
      </c>
      <c r="C221" s="5" t="s">
        <v>139</v>
      </c>
      <c r="D221" s="5" t="s">
        <v>140</v>
      </c>
      <c r="E221" s="5" t="s">
        <v>11</v>
      </c>
      <c r="F221" s="6">
        <v>1068</v>
      </c>
      <c r="G221" s="7">
        <v>27298.080000000002</v>
      </c>
      <c r="H221" s="8">
        <v>2.073337107</v>
      </c>
      <c r="I221" s="5" t="s">
        <v>124</v>
      </c>
    </row>
    <row r="222" spans="1:9" s="1" customFormat="1" ht="13.9" thickBot="1" x14ac:dyDescent="0.4">
      <c r="A222" s="5" t="s">
        <v>7</v>
      </c>
      <c r="B222" s="5" t="s">
        <v>152</v>
      </c>
      <c r="C222" s="5" t="s">
        <v>16</v>
      </c>
      <c r="D222" s="5" t="s">
        <v>17</v>
      </c>
      <c r="E222" s="5" t="s">
        <v>11</v>
      </c>
      <c r="F222" s="6">
        <v>884</v>
      </c>
      <c r="G222" s="7">
        <v>14727.44</v>
      </c>
      <c r="H222" s="8">
        <v>1.1185749270000001</v>
      </c>
      <c r="I222" s="5" t="s">
        <v>13</v>
      </c>
    </row>
    <row r="223" spans="1:9" s="1" customFormat="1" ht="13.9" thickBot="1" x14ac:dyDescent="0.4">
      <c r="A223" s="9" t="s">
        <v>7</v>
      </c>
      <c r="B223" s="9" t="s">
        <v>152</v>
      </c>
      <c r="C223" s="9" t="s">
        <v>177</v>
      </c>
      <c r="D223" s="9" t="s">
        <v>178</v>
      </c>
      <c r="E223" s="9" t="s">
        <v>11</v>
      </c>
      <c r="F223" s="10">
        <v>334</v>
      </c>
      <c r="G223" s="11">
        <v>10253.799999999999</v>
      </c>
      <c r="H223" s="12">
        <v>0.77879411399999998</v>
      </c>
      <c r="I223" s="9" t="s">
        <v>13</v>
      </c>
    </row>
    <row r="224" spans="1:9" s="1" customFormat="1" ht="13.9" thickBot="1" x14ac:dyDescent="0.4">
      <c r="A224" s="9" t="s">
        <v>7</v>
      </c>
      <c r="B224" s="9" t="s">
        <v>152</v>
      </c>
      <c r="C224" s="9" t="s">
        <v>18</v>
      </c>
      <c r="D224" s="9" t="s">
        <v>19</v>
      </c>
      <c r="E224" s="9" t="s">
        <v>11</v>
      </c>
      <c r="F224" s="10">
        <v>47</v>
      </c>
      <c r="G224" s="11">
        <v>13313.22</v>
      </c>
      <c r="H224" s="12">
        <v>1.0111624349999999</v>
      </c>
      <c r="I224" s="9" t="s">
        <v>13</v>
      </c>
    </row>
    <row r="225" spans="1:9" s="1" customFormat="1" ht="13.9" thickBot="1" x14ac:dyDescent="0.4">
      <c r="A225" s="9" t="s">
        <v>7</v>
      </c>
      <c r="B225" s="9" t="s">
        <v>152</v>
      </c>
      <c r="C225" s="9" t="s">
        <v>22</v>
      </c>
      <c r="D225" s="9" t="s">
        <v>23</v>
      </c>
      <c r="E225" s="9" t="s">
        <v>11</v>
      </c>
      <c r="F225" s="10">
        <v>625</v>
      </c>
      <c r="G225" s="11">
        <v>14231.25</v>
      </c>
      <c r="H225" s="12">
        <v>1.0808884249999999</v>
      </c>
      <c r="I225" s="9" t="s">
        <v>13</v>
      </c>
    </row>
    <row r="226" spans="1:9" ht="14.65" thickBot="1" x14ac:dyDescent="0.5">
      <c r="A226" s="9" t="s">
        <v>7</v>
      </c>
      <c r="B226" s="9" t="s">
        <v>152</v>
      </c>
      <c r="C226" s="9" t="s">
        <v>61</v>
      </c>
      <c r="D226" s="9" t="s">
        <v>62</v>
      </c>
      <c r="E226" s="9" t="s">
        <v>11</v>
      </c>
      <c r="F226" s="10">
        <v>580</v>
      </c>
      <c r="G226" s="11">
        <v>11948</v>
      </c>
      <c r="H226" s="12">
        <v>0.90747157899999997</v>
      </c>
      <c r="I226" s="9" t="s">
        <v>13</v>
      </c>
    </row>
    <row r="227" spans="1:9" ht="14.65" thickBot="1" x14ac:dyDescent="0.5">
      <c r="A227" s="5" t="s">
        <v>7</v>
      </c>
      <c r="B227" s="5" t="s">
        <v>152</v>
      </c>
      <c r="C227" s="5" t="s">
        <v>67</v>
      </c>
      <c r="D227" s="5" t="s">
        <v>68</v>
      </c>
      <c r="E227" s="5" t="s">
        <v>11</v>
      </c>
      <c r="F227" s="6">
        <v>2849</v>
      </c>
      <c r="G227" s="7">
        <v>13219.36</v>
      </c>
      <c r="H227" s="8">
        <v>1.0040336030000001</v>
      </c>
      <c r="I227" s="5" t="s">
        <v>13</v>
      </c>
    </row>
    <row r="228" spans="1:9" ht="14.65" thickBot="1" x14ac:dyDescent="0.5">
      <c r="A228" s="9" t="s">
        <v>7</v>
      </c>
      <c r="B228" s="9" t="s">
        <v>152</v>
      </c>
      <c r="C228" s="9" t="s">
        <v>44</v>
      </c>
      <c r="D228" s="9" t="s">
        <v>45</v>
      </c>
      <c r="E228" s="9" t="s">
        <v>11</v>
      </c>
      <c r="F228" s="10">
        <v>3837</v>
      </c>
      <c r="G228" s="11">
        <v>13352.76</v>
      </c>
      <c r="H228" s="12">
        <v>1.014165567</v>
      </c>
      <c r="I228" s="9" t="s">
        <v>13</v>
      </c>
    </row>
    <row r="229" spans="1:9" ht="14.65" thickBot="1" x14ac:dyDescent="0.5">
      <c r="A229" s="9" t="s">
        <v>7</v>
      </c>
      <c r="B229" s="9" t="s">
        <v>152</v>
      </c>
      <c r="C229" s="9" t="s">
        <v>69</v>
      </c>
      <c r="D229" s="9" t="s">
        <v>70</v>
      </c>
      <c r="E229" s="9" t="s">
        <v>11</v>
      </c>
      <c r="F229" s="10">
        <v>383</v>
      </c>
      <c r="G229" s="11">
        <v>12275.15</v>
      </c>
      <c r="H229" s="12">
        <v>0.93231919600000002</v>
      </c>
      <c r="I229" s="9" t="s">
        <v>13</v>
      </c>
    </row>
    <row r="230" spans="1:9" ht="14.65" thickBot="1" x14ac:dyDescent="0.5">
      <c r="A230" s="9" t="s">
        <v>7</v>
      </c>
      <c r="B230" s="9" t="s">
        <v>152</v>
      </c>
      <c r="C230" s="9" t="s">
        <v>34</v>
      </c>
      <c r="D230" s="9" t="s">
        <v>35</v>
      </c>
      <c r="E230" s="9" t="s">
        <v>11</v>
      </c>
      <c r="F230" s="10">
        <v>1495</v>
      </c>
      <c r="G230" s="11">
        <v>16788.849999999999</v>
      </c>
      <c r="H230" s="12">
        <v>1.275142636</v>
      </c>
      <c r="I230" s="9" t="s">
        <v>13</v>
      </c>
    </row>
    <row r="231" spans="1:9" ht="14.65" thickBot="1" x14ac:dyDescent="0.5">
      <c r="A231" s="9" t="s">
        <v>7</v>
      </c>
      <c r="B231" s="9" t="s">
        <v>152</v>
      </c>
      <c r="C231" s="9" t="s">
        <v>54</v>
      </c>
      <c r="D231" s="9" t="s">
        <v>55</v>
      </c>
      <c r="E231" s="9" t="s">
        <v>11</v>
      </c>
      <c r="F231" s="10">
        <v>40874.046900000001</v>
      </c>
      <c r="G231" s="11">
        <v>40874.046900000001</v>
      </c>
      <c r="H231" s="12">
        <v>3.1044556299999999</v>
      </c>
      <c r="I231" s="9" t="s">
        <v>56</v>
      </c>
    </row>
    <row r="232" spans="1:9" ht="14.65" thickBot="1" x14ac:dyDescent="0.5">
      <c r="A232" s="9" t="s">
        <v>7</v>
      </c>
      <c r="B232" s="9" t="s">
        <v>152</v>
      </c>
      <c r="C232" s="9" t="s">
        <v>132</v>
      </c>
      <c r="D232" s="9" t="s">
        <v>133</v>
      </c>
      <c r="E232" s="9" t="s">
        <v>11</v>
      </c>
      <c r="F232" s="10">
        <v>1461</v>
      </c>
      <c r="G232" s="11">
        <v>73159.574999999997</v>
      </c>
      <c r="H232" s="12">
        <v>5.5565981769999997</v>
      </c>
      <c r="I232" s="9" t="s">
        <v>56</v>
      </c>
    </row>
    <row r="233" spans="1:9" ht="14.65" thickBot="1" x14ac:dyDescent="0.5">
      <c r="A233" s="5" t="s">
        <v>7</v>
      </c>
      <c r="B233" s="5" t="s">
        <v>152</v>
      </c>
      <c r="C233" s="5" t="s">
        <v>137</v>
      </c>
      <c r="D233" s="5" t="s">
        <v>138</v>
      </c>
      <c r="E233" s="5" t="s">
        <v>11</v>
      </c>
      <c r="F233" s="6">
        <v>1544</v>
      </c>
      <c r="G233" s="7">
        <v>155357.28</v>
      </c>
      <c r="H233" s="8">
        <v>11.7996582</v>
      </c>
      <c r="I233" s="5" t="s">
        <v>56</v>
      </c>
    </row>
    <row r="234" spans="1:9" ht="14.65" thickBot="1" x14ac:dyDescent="0.5">
      <c r="A234" s="9" t="s">
        <v>7</v>
      </c>
      <c r="B234" s="9" t="s">
        <v>152</v>
      </c>
      <c r="C234" s="9" t="s">
        <v>128</v>
      </c>
      <c r="D234" s="9" t="s">
        <v>129</v>
      </c>
      <c r="E234" s="9" t="s">
        <v>11</v>
      </c>
      <c r="F234" s="10">
        <v>230</v>
      </c>
      <c r="G234" s="11">
        <v>23092</v>
      </c>
      <c r="H234" s="12">
        <v>1.753877946</v>
      </c>
      <c r="I234" s="9" t="s">
        <v>56</v>
      </c>
    </row>
    <row r="235" spans="1:9" ht="14.65" thickBot="1" x14ac:dyDescent="0.5">
      <c r="A235" s="9" t="s">
        <v>7</v>
      </c>
      <c r="B235" s="9" t="s">
        <v>152</v>
      </c>
      <c r="C235" s="9" t="s">
        <v>141</v>
      </c>
      <c r="D235" s="9" t="s">
        <v>142</v>
      </c>
      <c r="E235" s="9" t="s">
        <v>11</v>
      </c>
      <c r="F235" s="10">
        <v>510</v>
      </c>
      <c r="G235" s="11">
        <v>18757.8</v>
      </c>
      <c r="H235" s="12">
        <v>1.424687845</v>
      </c>
      <c r="I235" s="9" t="s">
        <v>127</v>
      </c>
    </row>
    <row r="236" spans="1:9" ht="14.65" thickBot="1" x14ac:dyDescent="0.5">
      <c r="A236" s="9" t="s">
        <v>7</v>
      </c>
      <c r="B236" s="9" t="s">
        <v>152</v>
      </c>
      <c r="C236" s="9" t="s">
        <v>125</v>
      </c>
      <c r="D236" s="9" t="s">
        <v>126</v>
      </c>
      <c r="E236" s="9" t="s">
        <v>11</v>
      </c>
      <c r="F236" s="10">
        <v>248371.0969</v>
      </c>
      <c r="G236" s="11">
        <v>205325.90210000001</v>
      </c>
      <c r="H236" s="12">
        <v>15.59486278</v>
      </c>
      <c r="I236" s="9" t="s">
        <v>127</v>
      </c>
    </row>
    <row r="237" spans="1:9" ht="14.65" thickBot="1" x14ac:dyDescent="0.5">
      <c r="A237" s="5" t="s">
        <v>7</v>
      </c>
      <c r="B237" s="5" t="s">
        <v>152</v>
      </c>
      <c r="C237" s="5" t="s">
        <v>63</v>
      </c>
      <c r="D237" s="5" t="s">
        <v>64</v>
      </c>
      <c r="E237" s="5" t="s">
        <v>11</v>
      </c>
      <c r="F237" s="6">
        <v>381</v>
      </c>
      <c r="G237" s="7">
        <v>15114.27</v>
      </c>
      <c r="H237" s="8">
        <v>1.147955345</v>
      </c>
      <c r="I237" s="5" t="s">
        <v>12</v>
      </c>
    </row>
    <row r="238" spans="1:9" ht="14.65" thickBot="1" x14ac:dyDescent="0.5">
      <c r="A238" s="9" t="s">
        <v>7</v>
      </c>
      <c r="B238" s="9" t="s">
        <v>152</v>
      </c>
      <c r="C238" s="9" t="s">
        <v>130</v>
      </c>
      <c r="D238" s="9" t="s">
        <v>131</v>
      </c>
      <c r="E238" s="9" t="s">
        <v>11</v>
      </c>
      <c r="F238" s="10">
        <v>288</v>
      </c>
      <c r="G238" s="11">
        <v>15511.68</v>
      </c>
      <c r="H238" s="12">
        <v>1.178139332</v>
      </c>
      <c r="I238" s="9" t="s">
        <v>12</v>
      </c>
    </row>
    <row r="239" spans="1:9" ht="14.65" thickBot="1" x14ac:dyDescent="0.5">
      <c r="A239" s="5" t="s">
        <v>7</v>
      </c>
      <c r="B239" s="5" t="s">
        <v>152</v>
      </c>
      <c r="C239" s="5" t="s">
        <v>14</v>
      </c>
      <c r="D239" s="5" t="s">
        <v>15</v>
      </c>
      <c r="E239" s="5" t="s">
        <v>11</v>
      </c>
      <c r="F239" s="6">
        <v>7115.7179999999998</v>
      </c>
      <c r="G239" s="7">
        <v>64041.462</v>
      </c>
      <c r="H239" s="8">
        <v>4.8640614849999997</v>
      </c>
      <c r="I239" s="5" t="s">
        <v>12</v>
      </c>
    </row>
    <row r="240" spans="1:9" ht="14.65" thickBot="1" x14ac:dyDescent="0.5">
      <c r="A240" s="5" t="s">
        <v>7</v>
      </c>
      <c r="B240" s="5" t="s">
        <v>152</v>
      </c>
      <c r="C240" s="5" t="s">
        <v>42</v>
      </c>
      <c r="D240" s="5" t="s">
        <v>43</v>
      </c>
      <c r="E240" s="5" t="s">
        <v>11</v>
      </c>
      <c r="F240" s="6">
        <v>4317.4224999999997</v>
      </c>
      <c r="G240" s="7">
        <v>32941.933680000002</v>
      </c>
      <c r="H240" s="8">
        <v>2.5019977029999998</v>
      </c>
      <c r="I240" s="5" t="s">
        <v>12</v>
      </c>
    </row>
    <row r="241" spans="1:9" ht="14.65" thickBot="1" x14ac:dyDescent="0.5">
      <c r="A241" s="5" t="s">
        <v>7</v>
      </c>
      <c r="B241" s="5" t="s">
        <v>152</v>
      </c>
      <c r="C241" s="5" t="s">
        <v>28</v>
      </c>
      <c r="D241" s="5" t="s">
        <v>29</v>
      </c>
      <c r="E241" s="5" t="s">
        <v>11</v>
      </c>
      <c r="F241" s="6">
        <v>294</v>
      </c>
      <c r="G241" s="7">
        <v>22302.84</v>
      </c>
      <c r="H241" s="8">
        <v>1.693939858</v>
      </c>
      <c r="I241" s="5" t="s">
        <v>12</v>
      </c>
    </row>
    <row r="242" spans="1:9" ht="14.65" thickBot="1" x14ac:dyDescent="0.5">
      <c r="A242" s="5" t="s">
        <v>7</v>
      </c>
      <c r="B242" s="5" t="s">
        <v>152</v>
      </c>
      <c r="C242" s="5" t="s">
        <v>32</v>
      </c>
      <c r="D242" s="5" t="s">
        <v>33</v>
      </c>
      <c r="E242" s="5" t="s">
        <v>11</v>
      </c>
      <c r="F242" s="6">
        <v>137</v>
      </c>
      <c r="G242" s="7">
        <v>8595.3799999999992</v>
      </c>
      <c r="H242" s="8">
        <v>0.65283420299999995</v>
      </c>
      <c r="I242" s="5" t="s">
        <v>12</v>
      </c>
    </row>
    <row r="243" spans="1:9" ht="14.65" thickBot="1" x14ac:dyDescent="0.5">
      <c r="A243" s="5" t="s">
        <v>7</v>
      </c>
      <c r="B243" s="5" t="s">
        <v>152</v>
      </c>
      <c r="C243" s="5" t="s">
        <v>38</v>
      </c>
      <c r="D243" s="5" t="s">
        <v>39</v>
      </c>
      <c r="E243" s="5" t="s">
        <v>11</v>
      </c>
      <c r="F243" s="6">
        <v>13229.7184</v>
      </c>
      <c r="G243" s="7">
        <v>12170.28255</v>
      </c>
      <c r="H243" s="8">
        <v>0.92435432900000003</v>
      </c>
      <c r="I243" s="5" t="s">
        <v>12</v>
      </c>
    </row>
    <row r="244" spans="1:9" ht="14.65" thickBot="1" x14ac:dyDescent="0.5">
      <c r="A244" s="5" t="s">
        <v>7</v>
      </c>
      <c r="B244" s="5" t="s">
        <v>152</v>
      </c>
      <c r="C244" s="5" t="s">
        <v>52</v>
      </c>
      <c r="D244" s="5" t="s">
        <v>53</v>
      </c>
      <c r="E244" s="5" t="s">
        <v>11</v>
      </c>
      <c r="F244" s="6">
        <v>325</v>
      </c>
      <c r="G244" s="7">
        <v>16523</v>
      </c>
      <c r="H244" s="8">
        <v>1.2549508620000001</v>
      </c>
      <c r="I244" s="5" t="s">
        <v>12</v>
      </c>
    </row>
    <row r="245" spans="1:9" ht="14.65" thickBot="1" x14ac:dyDescent="0.5">
      <c r="A245" s="9" t="s">
        <v>7</v>
      </c>
      <c r="B245" s="9" t="s">
        <v>152</v>
      </c>
      <c r="C245" s="9" t="s">
        <v>50</v>
      </c>
      <c r="D245" s="9" t="s">
        <v>51</v>
      </c>
      <c r="E245" s="9" t="s">
        <v>11</v>
      </c>
      <c r="F245" s="10">
        <v>759</v>
      </c>
      <c r="G245" s="11">
        <v>28098.18</v>
      </c>
      <c r="H245" s="12">
        <v>2.134106107</v>
      </c>
      <c r="I245" s="9" t="s">
        <v>12</v>
      </c>
    </row>
    <row r="246" spans="1:9" ht="14.65" thickBot="1" x14ac:dyDescent="0.5">
      <c r="A246" s="5" t="s">
        <v>7</v>
      </c>
      <c r="B246" s="5" t="s">
        <v>152</v>
      </c>
      <c r="C246" s="5" t="s">
        <v>9</v>
      </c>
      <c r="D246" s="5" t="s">
        <v>10</v>
      </c>
      <c r="E246" s="5" t="s">
        <v>11</v>
      </c>
      <c r="F246" s="6">
        <v>195</v>
      </c>
      <c r="G246" s="7">
        <v>11415.3</v>
      </c>
      <c r="H246" s="8">
        <v>0.86701207800000002</v>
      </c>
      <c r="I246" s="5" t="s">
        <v>12</v>
      </c>
    </row>
  </sheetData>
  <autoFilter ref="A5:K246" xr:uid="{47FF2FD0-8375-4DA3-933B-899038CD763A}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49EF0-C369-4CB4-BF6B-E03C817B49F6}">
  <sheetPr>
    <pageSetUpPr fitToPage="1"/>
  </sheetPr>
  <dimension ref="A1:N59"/>
  <sheetViews>
    <sheetView tabSelected="1" workbookViewId="0">
      <selection activeCell="B26" sqref="B26"/>
    </sheetView>
  </sheetViews>
  <sheetFormatPr defaultRowHeight="14.25" x14ac:dyDescent="0.45"/>
  <cols>
    <col min="1" max="1" width="17.796875" style="32" bestFit="1" customWidth="1"/>
    <col min="2" max="2" width="24.73046875" style="32" bestFit="1" customWidth="1"/>
    <col min="3" max="3" width="45.53125" style="32" bestFit="1" customWidth="1"/>
    <col min="4" max="4" width="17.796875" style="32" bestFit="1" customWidth="1"/>
    <col min="5" max="16384" width="9.06640625" style="32"/>
  </cols>
  <sheetData>
    <row r="1" spans="1:14" s="22" customFormat="1" ht="15" customHeight="1" x14ac:dyDescent="0.45">
      <c r="A1" s="16"/>
      <c r="B1" s="16"/>
      <c r="C1" s="16"/>
      <c r="D1" s="17"/>
      <c r="E1" s="16"/>
      <c r="F1" s="18"/>
      <c r="G1" s="19" t="str">
        <f>IF(M1&gt;0,"Note: Min trade $200, will not invest","")</f>
        <v/>
      </c>
      <c r="H1" s="20"/>
      <c r="I1" s="30"/>
      <c r="J1" s="21"/>
      <c r="N1" s="23"/>
    </row>
    <row r="2" spans="1:14" s="22" customFormat="1" ht="15" customHeight="1" x14ac:dyDescent="0.45">
      <c r="A2" s="24" t="s">
        <v>155</v>
      </c>
      <c r="B2" s="16"/>
      <c r="C2" s="16"/>
      <c r="D2" s="17"/>
      <c r="E2" s="16"/>
      <c r="F2" s="25"/>
      <c r="G2" s="26"/>
      <c r="H2" s="27"/>
      <c r="I2" s="31"/>
      <c r="J2" s="21"/>
      <c r="K2" s="28"/>
    </row>
    <row r="3" spans="1:14" hidden="1" x14ac:dyDescent="0.45">
      <c r="A3" s="32" t="s">
        <v>1</v>
      </c>
      <c r="B3" s="32" t="s">
        <v>136</v>
      </c>
    </row>
    <row r="5" spans="1:14" x14ac:dyDescent="0.45">
      <c r="A5" s="34" t="s">
        <v>165</v>
      </c>
      <c r="B5" s="34" t="s">
        <v>156</v>
      </c>
      <c r="C5" s="34" t="s">
        <v>2</v>
      </c>
      <c r="D5" s="34" t="s">
        <v>158</v>
      </c>
    </row>
    <row r="6" spans="1:14" x14ac:dyDescent="0.45">
      <c r="A6" s="35" t="s">
        <v>73</v>
      </c>
      <c r="B6" s="35" t="s">
        <v>71</v>
      </c>
      <c r="C6" s="35" t="s">
        <v>72</v>
      </c>
      <c r="D6" s="36">
        <v>1.9866754170000001</v>
      </c>
    </row>
    <row r="7" spans="1:14" x14ac:dyDescent="0.45">
      <c r="A7" s="32" t="s">
        <v>159</v>
      </c>
      <c r="D7" s="33">
        <v>1.9866754170000001</v>
      </c>
    </row>
    <row r="8" spans="1:14" x14ac:dyDescent="0.45">
      <c r="A8" s="35" t="s">
        <v>124</v>
      </c>
      <c r="B8" s="35" t="s">
        <v>134</v>
      </c>
      <c r="C8" s="35" t="s">
        <v>135</v>
      </c>
      <c r="D8" s="36">
        <v>19.424703170000001</v>
      </c>
    </row>
    <row r="9" spans="1:14" x14ac:dyDescent="0.45">
      <c r="A9" s="35"/>
      <c r="B9" s="35" t="s">
        <v>139</v>
      </c>
      <c r="C9" s="35" t="s">
        <v>140</v>
      </c>
      <c r="D9" s="36">
        <v>2.6569515379999999</v>
      </c>
    </row>
    <row r="10" spans="1:14" x14ac:dyDescent="0.45">
      <c r="A10" s="35"/>
      <c r="B10" s="35" t="s">
        <v>122</v>
      </c>
      <c r="C10" s="35" t="s">
        <v>123</v>
      </c>
      <c r="D10" s="36">
        <v>15.37889201</v>
      </c>
    </row>
    <row r="11" spans="1:14" x14ac:dyDescent="0.45">
      <c r="A11" s="32" t="s">
        <v>160</v>
      </c>
      <c r="D11" s="33">
        <v>37.460546718000003</v>
      </c>
    </row>
    <row r="12" spans="1:14" x14ac:dyDescent="0.45">
      <c r="A12" s="35" t="s">
        <v>13</v>
      </c>
      <c r="B12" s="35" t="s">
        <v>22</v>
      </c>
      <c r="C12" s="35" t="s">
        <v>23</v>
      </c>
      <c r="D12" s="36">
        <v>0.97800968300000002</v>
      </c>
    </row>
    <row r="13" spans="1:14" x14ac:dyDescent="0.45">
      <c r="A13" s="35"/>
      <c r="B13" s="35" t="s">
        <v>34</v>
      </c>
      <c r="C13" s="35" t="s">
        <v>35</v>
      </c>
      <c r="D13" s="36">
        <v>1.1756069950000001</v>
      </c>
    </row>
    <row r="14" spans="1:14" x14ac:dyDescent="0.45">
      <c r="A14" s="35"/>
      <c r="B14" s="35" t="s">
        <v>18</v>
      </c>
      <c r="C14" s="35" t="s">
        <v>19</v>
      </c>
      <c r="D14" s="36">
        <v>1.0408595819999999</v>
      </c>
    </row>
    <row r="15" spans="1:14" x14ac:dyDescent="0.45">
      <c r="A15" s="35"/>
      <c r="B15" s="35" t="s">
        <v>67</v>
      </c>
      <c r="C15" s="35" t="s">
        <v>68</v>
      </c>
      <c r="D15" s="36">
        <v>1.0339889470000001</v>
      </c>
    </row>
    <row r="16" spans="1:14" x14ac:dyDescent="0.45">
      <c r="A16" s="35"/>
      <c r="B16" s="35" t="s">
        <v>44</v>
      </c>
      <c r="C16" s="35" t="s">
        <v>45</v>
      </c>
      <c r="D16" s="36">
        <v>0.86415180999999996</v>
      </c>
    </row>
    <row r="17" spans="1:4" x14ac:dyDescent="0.45">
      <c r="A17" s="35"/>
      <c r="B17" s="35" t="s">
        <v>16</v>
      </c>
      <c r="C17" s="35" t="s">
        <v>17</v>
      </c>
      <c r="D17" s="36">
        <v>1.0135044259999999</v>
      </c>
    </row>
    <row r="18" spans="1:4" x14ac:dyDescent="0.45">
      <c r="A18" s="35"/>
      <c r="B18" s="35" t="s">
        <v>61</v>
      </c>
      <c r="C18" s="35" t="s">
        <v>62</v>
      </c>
      <c r="D18" s="36">
        <v>0.904990199</v>
      </c>
    </row>
    <row r="19" spans="1:4" x14ac:dyDescent="0.45">
      <c r="A19" s="35"/>
      <c r="B19" s="35" t="s">
        <v>69</v>
      </c>
      <c r="C19" s="35" t="s">
        <v>70</v>
      </c>
      <c r="D19" s="36">
        <v>0.88196695700000005</v>
      </c>
    </row>
    <row r="20" spans="1:4" x14ac:dyDescent="0.45">
      <c r="A20" s="35"/>
      <c r="B20" s="35" t="s">
        <v>177</v>
      </c>
      <c r="C20" s="35" t="s">
        <v>178</v>
      </c>
      <c r="D20" s="36">
        <v>0.77713138599999998</v>
      </c>
    </row>
    <row r="21" spans="1:4" x14ac:dyDescent="0.45">
      <c r="A21" s="32" t="s">
        <v>161</v>
      </c>
      <c r="D21" s="33">
        <v>8.6702099850000014</v>
      </c>
    </row>
    <row r="22" spans="1:4" x14ac:dyDescent="0.45">
      <c r="A22" s="35" t="s">
        <v>56</v>
      </c>
      <c r="B22" s="35" t="s">
        <v>132</v>
      </c>
      <c r="C22" s="35" t="s">
        <v>133</v>
      </c>
      <c r="D22" s="36">
        <v>4.3874790920000004</v>
      </c>
    </row>
    <row r="23" spans="1:4" x14ac:dyDescent="0.45">
      <c r="A23" s="35"/>
      <c r="B23" s="35" t="s">
        <v>54</v>
      </c>
      <c r="C23" s="35" t="s">
        <v>55</v>
      </c>
      <c r="D23" s="36">
        <v>3.8449303549999998</v>
      </c>
    </row>
    <row r="24" spans="1:4" x14ac:dyDescent="0.45">
      <c r="A24" s="35"/>
      <c r="B24" s="35" t="s">
        <v>137</v>
      </c>
      <c r="C24" s="35" t="s">
        <v>138</v>
      </c>
      <c r="D24" s="36">
        <v>16.712046740000002</v>
      </c>
    </row>
    <row r="25" spans="1:4" x14ac:dyDescent="0.45">
      <c r="A25" s="32" t="s">
        <v>162</v>
      </c>
      <c r="D25" s="33">
        <v>24.944456187</v>
      </c>
    </row>
    <row r="26" spans="1:4" x14ac:dyDescent="0.45">
      <c r="A26" s="35" t="s">
        <v>127</v>
      </c>
      <c r="B26" s="35" t="s">
        <v>125</v>
      </c>
      <c r="C26" s="35" t="s">
        <v>126</v>
      </c>
      <c r="D26" s="36">
        <v>18.16894993</v>
      </c>
    </row>
    <row r="27" spans="1:4" x14ac:dyDescent="0.45">
      <c r="A27" s="35"/>
      <c r="B27" s="35" t="s">
        <v>141</v>
      </c>
      <c r="C27" s="35" t="s">
        <v>142</v>
      </c>
      <c r="D27" s="36">
        <v>2.1654161410000001</v>
      </c>
    </row>
    <row r="28" spans="1:4" x14ac:dyDescent="0.45">
      <c r="A28" s="32" t="s">
        <v>163</v>
      </c>
      <c r="D28" s="33">
        <v>20.334366071000002</v>
      </c>
    </row>
    <row r="29" spans="1:4" x14ac:dyDescent="0.45">
      <c r="A29" s="35" t="s">
        <v>12</v>
      </c>
      <c r="B29" s="35" t="s">
        <v>14</v>
      </c>
      <c r="C29" s="35" t="s">
        <v>15</v>
      </c>
      <c r="D29" s="36">
        <v>2.7252878690000002</v>
      </c>
    </row>
    <row r="30" spans="1:4" x14ac:dyDescent="0.45">
      <c r="A30" s="35"/>
      <c r="B30" s="35" t="s">
        <v>9</v>
      </c>
      <c r="C30" s="35" t="s">
        <v>10</v>
      </c>
      <c r="D30" s="36">
        <v>0.82219635099999999</v>
      </c>
    </row>
    <row r="31" spans="1:4" x14ac:dyDescent="0.45">
      <c r="A31" s="35"/>
      <c r="B31" s="35" t="s">
        <v>28</v>
      </c>
      <c r="C31" s="35" t="s">
        <v>29</v>
      </c>
      <c r="D31" s="36">
        <v>0.69998004899999999</v>
      </c>
    </row>
    <row r="32" spans="1:4" x14ac:dyDescent="0.45">
      <c r="A32" s="35"/>
      <c r="B32" s="35" t="s">
        <v>38</v>
      </c>
      <c r="C32" s="35" t="s">
        <v>39</v>
      </c>
      <c r="D32" s="36">
        <v>0.91131180899999997</v>
      </c>
    </row>
    <row r="33" spans="1:4" x14ac:dyDescent="0.45">
      <c r="A33" s="35"/>
      <c r="B33" s="35" t="s">
        <v>50</v>
      </c>
      <c r="C33" s="35" t="s">
        <v>51</v>
      </c>
      <c r="D33" s="36">
        <v>1.4449695360000001</v>
      </c>
    </row>
    <row r="34" spans="1:4" x14ac:dyDescent="0.45">
      <c r="A34" s="32" t="s">
        <v>164</v>
      </c>
      <c r="D34" s="33">
        <v>6.6037456140000002</v>
      </c>
    </row>
    <row r="35" spans="1:4" x14ac:dyDescent="0.45">
      <c r="A35" s="34" t="s">
        <v>154</v>
      </c>
      <c r="B35" s="34"/>
      <c r="C35" s="34"/>
      <c r="D35" s="37">
        <v>99.999999992000014</v>
      </c>
    </row>
    <row r="40" spans="1:4" x14ac:dyDescent="0.45">
      <c r="A40" s="13" t="s">
        <v>1</v>
      </c>
      <c r="B40" t="s">
        <v>136</v>
      </c>
    </row>
    <row r="42" spans="1:4" x14ac:dyDescent="0.45">
      <c r="A42" s="13" t="s">
        <v>153</v>
      </c>
      <c r="B42" t="s">
        <v>158</v>
      </c>
      <c r="C42"/>
    </row>
    <row r="43" spans="1:4" x14ac:dyDescent="0.45">
      <c r="A43" s="14" t="s">
        <v>73</v>
      </c>
      <c r="B43" s="15">
        <v>1.9866754170000001</v>
      </c>
      <c r="C43"/>
    </row>
    <row r="44" spans="1:4" x14ac:dyDescent="0.45">
      <c r="A44" s="14" t="s">
        <v>124</v>
      </c>
      <c r="B44" s="15">
        <v>37.460546718000003</v>
      </c>
      <c r="C44"/>
    </row>
    <row r="45" spans="1:4" x14ac:dyDescent="0.45">
      <c r="A45" s="14" t="s">
        <v>13</v>
      </c>
      <c r="B45" s="15">
        <v>8.6702099849999996</v>
      </c>
      <c r="C45"/>
    </row>
    <row r="46" spans="1:4" x14ac:dyDescent="0.45">
      <c r="A46" s="14" t="s">
        <v>56</v>
      </c>
      <c r="B46" s="15">
        <v>24.944456187</v>
      </c>
      <c r="C46"/>
    </row>
    <row r="47" spans="1:4" x14ac:dyDescent="0.45">
      <c r="A47" s="14" t="s">
        <v>127</v>
      </c>
      <c r="B47" s="15">
        <v>20.334366071000002</v>
      </c>
      <c r="C47"/>
    </row>
    <row r="48" spans="1:4" x14ac:dyDescent="0.45">
      <c r="A48" s="14" t="s">
        <v>12</v>
      </c>
      <c r="B48" s="15">
        <v>6.6037456140000002</v>
      </c>
      <c r="C48"/>
    </row>
    <row r="49" spans="1:3" x14ac:dyDescent="0.45">
      <c r="A49" s="14" t="s">
        <v>154</v>
      </c>
      <c r="B49" s="15">
        <v>99.999999992000014</v>
      </c>
      <c r="C49"/>
    </row>
    <row r="50" spans="1:3" x14ac:dyDescent="0.45">
      <c r="A50"/>
      <c r="B50"/>
      <c r="C50"/>
    </row>
    <row r="51" spans="1:3" x14ac:dyDescent="0.45">
      <c r="A51"/>
      <c r="B51"/>
      <c r="C51"/>
    </row>
    <row r="52" spans="1:3" x14ac:dyDescent="0.45">
      <c r="A52"/>
      <c r="B52"/>
      <c r="C52"/>
    </row>
    <row r="53" spans="1:3" x14ac:dyDescent="0.45">
      <c r="A53"/>
      <c r="B53"/>
      <c r="C53"/>
    </row>
    <row r="54" spans="1:3" x14ac:dyDescent="0.45">
      <c r="A54"/>
      <c r="B54"/>
      <c r="C54"/>
    </row>
    <row r="55" spans="1:3" x14ac:dyDescent="0.45">
      <c r="A55"/>
      <c r="B55"/>
      <c r="C55"/>
    </row>
    <row r="56" spans="1:3" x14ac:dyDescent="0.45">
      <c r="A56"/>
      <c r="B56"/>
      <c r="C56"/>
    </row>
    <row r="57" spans="1:3" x14ac:dyDescent="0.45">
      <c r="A57"/>
      <c r="B57"/>
      <c r="C57"/>
    </row>
    <row r="58" spans="1:3" x14ac:dyDescent="0.45">
      <c r="A58"/>
      <c r="B58"/>
      <c r="C58"/>
    </row>
    <row r="59" spans="1:3" x14ac:dyDescent="0.45">
      <c r="A59"/>
      <c r="B59"/>
      <c r="C59"/>
    </row>
  </sheetData>
  <sheetProtection algorithmName="SHA-512" hashValue="JvAVlES1zk8hU/YXIlfBOUgawnN2iK0PDeCfgeapnDXyUvYXjllTY2M0HHkzHDOBXE8wPcvHbWv5QNN/TaZ3TQ==" saltValue="RiyIAZAPvc27DwDft4uEnQ==" spinCount="100000" sheet="1" objects="1" scenarios="1"/>
  <conditionalFormatting sqref="H1:J2">
    <cfRule type="expression" dxfId="543" priority="6">
      <formula>D1=100</formula>
    </cfRule>
  </conditionalFormatting>
  <conditionalFormatting sqref="H1:H2">
    <cfRule type="cellIs" dxfId="542" priority="5" operator="lessThan">
      <formula>200</formula>
    </cfRule>
  </conditionalFormatting>
  <conditionalFormatting sqref="G1:G2">
    <cfRule type="expression" dxfId="541" priority="4">
      <formula>D1=100</formula>
    </cfRule>
  </conditionalFormatting>
  <conditionalFormatting sqref="F1:F2">
    <cfRule type="expression" dxfId="540" priority="2">
      <formula>F1=100</formula>
    </cfRule>
    <cfRule type="expression" dxfId="539" priority="3">
      <formula>C1=""</formula>
    </cfRule>
  </conditionalFormatting>
  <conditionalFormatting sqref="G1:G2">
    <cfRule type="cellIs" dxfId="538" priority="1" operator="lessThan">
      <formula>200</formula>
    </cfRule>
  </conditionalFormatting>
  <pageMargins left="0.7" right="0.7" top="0.75" bottom="0.75" header="0.3" footer="0.3"/>
  <pageSetup paperSize="9" scale="82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Button 1">
              <controlPr defaultSize="0" print="0" autoFill="0" autoPict="0" macro="[1]!DiversifiedIncome_Button1_2_Click">
                <anchor moveWithCells="1" sizeWithCells="1">
                  <from>
                    <xdr:col>2</xdr:col>
                    <xdr:colOff>1919288</xdr:colOff>
                    <xdr:row>0</xdr:row>
                    <xdr:rowOff>109538</xdr:rowOff>
                  </from>
                  <to>
                    <xdr:col>3</xdr:col>
                    <xdr:colOff>1223963</xdr:colOff>
                    <xdr:row>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CAECA-BDD5-4731-93D5-86BF680BB1EC}">
  <sheetPr>
    <pageSetUpPr fitToPage="1"/>
  </sheetPr>
  <dimension ref="A1:G63"/>
  <sheetViews>
    <sheetView workbookViewId="0">
      <selection activeCell="A9" sqref="A9"/>
    </sheetView>
  </sheetViews>
  <sheetFormatPr defaultRowHeight="14.25" x14ac:dyDescent="0.45"/>
  <cols>
    <col min="1" max="1" width="17.796875" style="32" bestFit="1" customWidth="1"/>
    <col min="2" max="2" width="21.9296875" style="32" bestFit="1" customWidth="1"/>
    <col min="3" max="3" width="48.19921875" style="32" bestFit="1" customWidth="1"/>
    <col min="4" max="4" width="17.796875" style="32" bestFit="1" customWidth="1"/>
    <col min="5" max="16384" width="9.06640625" style="32"/>
  </cols>
  <sheetData>
    <row r="1" spans="1:7" x14ac:dyDescent="0.45">
      <c r="A1" s="16"/>
      <c r="B1" s="16"/>
      <c r="C1" s="16"/>
      <c r="D1" s="16"/>
      <c r="E1" s="16"/>
      <c r="F1" s="38"/>
      <c r="G1" s="20" t="str">
        <f>IF(M1&gt;0,"Note: Min trade $200, will not invest","")</f>
        <v/>
      </c>
    </row>
    <row r="2" spans="1:7" ht="15" x14ac:dyDescent="0.45">
      <c r="A2" s="24" t="s">
        <v>167</v>
      </c>
      <c r="B2" s="16"/>
      <c r="C2" s="39"/>
      <c r="D2" s="39"/>
      <c r="E2" s="39"/>
      <c r="F2" s="25" t="str">
        <f>IF(G3&lt;0,"Error- Cash Model greater than Portfolio Total","")</f>
        <v/>
      </c>
      <c r="G2" s="27"/>
    </row>
    <row r="3" spans="1:7" hidden="1" x14ac:dyDescent="0.45">
      <c r="A3" s="32" t="s">
        <v>1</v>
      </c>
      <c r="B3" s="32" t="s">
        <v>152</v>
      </c>
    </row>
    <row r="5" spans="1:7" x14ac:dyDescent="0.45">
      <c r="A5" s="34" t="s">
        <v>165</v>
      </c>
      <c r="B5" s="34" t="s">
        <v>156</v>
      </c>
      <c r="C5" s="34" t="s">
        <v>2</v>
      </c>
      <c r="D5" s="34" t="s">
        <v>158</v>
      </c>
    </row>
    <row r="6" spans="1:7" x14ac:dyDescent="0.45">
      <c r="A6" s="35" t="s">
        <v>73</v>
      </c>
      <c r="B6" s="35" t="s">
        <v>71</v>
      </c>
      <c r="C6" s="35" t="s">
        <v>72</v>
      </c>
      <c r="D6" s="36">
        <v>4.7664811220000001</v>
      </c>
    </row>
    <row r="7" spans="1:7" x14ac:dyDescent="0.45">
      <c r="A7" s="32" t="s">
        <v>159</v>
      </c>
      <c r="D7" s="33">
        <v>4.7664811220000001</v>
      </c>
    </row>
    <row r="8" spans="1:7" x14ac:dyDescent="0.45">
      <c r="A8" s="35" t="s">
        <v>124</v>
      </c>
      <c r="B8" s="35" t="s">
        <v>134</v>
      </c>
      <c r="C8" s="35" t="s">
        <v>135</v>
      </c>
      <c r="D8" s="36">
        <v>18.643078490000001</v>
      </c>
    </row>
    <row r="9" spans="1:7" x14ac:dyDescent="0.45">
      <c r="A9" s="35"/>
      <c r="B9" s="35" t="s">
        <v>139</v>
      </c>
      <c r="C9" s="35" t="s">
        <v>140</v>
      </c>
      <c r="D9" s="36">
        <v>2.073337107</v>
      </c>
    </row>
    <row r="10" spans="1:7" x14ac:dyDescent="0.45">
      <c r="A10" s="35"/>
      <c r="B10" s="35" t="s">
        <v>122</v>
      </c>
      <c r="C10" s="35" t="s">
        <v>123</v>
      </c>
      <c r="D10" s="36">
        <v>8.941058924</v>
      </c>
    </row>
    <row r="11" spans="1:7" x14ac:dyDescent="0.45">
      <c r="A11" s="32" t="s">
        <v>160</v>
      </c>
      <c r="D11" s="33">
        <v>29.657474521000001</v>
      </c>
    </row>
    <row r="12" spans="1:7" x14ac:dyDescent="0.45">
      <c r="A12" s="35" t="s">
        <v>13</v>
      </c>
      <c r="B12" s="35" t="s">
        <v>22</v>
      </c>
      <c r="C12" s="35" t="s">
        <v>23</v>
      </c>
      <c r="D12" s="36">
        <v>1.0808884249999999</v>
      </c>
    </row>
    <row r="13" spans="1:7" x14ac:dyDescent="0.45">
      <c r="A13" s="35"/>
      <c r="B13" s="35" t="s">
        <v>34</v>
      </c>
      <c r="C13" s="35" t="s">
        <v>35</v>
      </c>
      <c r="D13" s="36">
        <v>1.275142636</v>
      </c>
    </row>
    <row r="14" spans="1:7" x14ac:dyDescent="0.45">
      <c r="A14" s="35"/>
      <c r="B14" s="35" t="s">
        <v>18</v>
      </c>
      <c r="C14" s="35" t="s">
        <v>19</v>
      </c>
      <c r="D14" s="36">
        <v>1.0111624349999999</v>
      </c>
    </row>
    <row r="15" spans="1:7" x14ac:dyDescent="0.45">
      <c r="A15" s="35"/>
      <c r="B15" s="35" t="s">
        <v>67</v>
      </c>
      <c r="C15" s="35" t="s">
        <v>68</v>
      </c>
      <c r="D15" s="36">
        <v>1.0040336030000001</v>
      </c>
    </row>
    <row r="16" spans="1:7" x14ac:dyDescent="0.45">
      <c r="A16" s="35"/>
      <c r="B16" s="35" t="s">
        <v>44</v>
      </c>
      <c r="C16" s="35" t="s">
        <v>45</v>
      </c>
      <c r="D16" s="36">
        <v>1.014165567</v>
      </c>
    </row>
    <row r="17" spans="1:4" x14ac:dyDescent="0.45">
      <c r="A17" s="35"/>
      <c r="B17" s="35" t="s">
        <v>16</v>
      </c>
      <c r="C17" s="35" t="s">
        <v>17</v>
      </c>
      <c r="D17" s="36">
        <v>1.1185749270000001</v>
      </c>
    </row>
    <row r="18" spans="1:4" x14ac:dyDescent="0.45">
      <c r="A18" s="35"/>
      <c r="B18" s="35" t="s">
        <v>61</v>
      </c>
      <c r="C18" s="35" t="s">
        <v>62</v>
      </c>
      <c r="D18" s="36">
        <v>0.90747157899999997</v>
      </c>
    </row>
    <row r="19" spans="1:4" x14ac:dyDescent="0.45">
      <c r="A19" s="35"/>
      <c r="B19" s="35" t="s">
        <v>69</v>
      </c>
      <c r="C19" s="35" t="s">
        <v>70</v>
      </c>
      <c r="D19" s="36">
        <v>0.93231919600000002</v>
      </c>
    </row>
    <row r="20" spans="1:4" x14ac:dyDescent="0.45">
      <c r="A20" s="35"/>
      <c r="B20" s="35" t="s">
        <v>177</v>
      </c>
      <c r="C20" s="35" t="s">
        <v>178</v>
      </c>
      <c r="D20" s="36">
        <v>0.77879411399999998</v>
      </c>
    </row>
    <row r="21" spans="1:4" x14ac:dyDescent="0.45">
      <c r="A21" s="32" t="s">
        <v>161</v>
      </c>
      <c r="D21" s="33">
        <v>9.1225524819999997</v>
      </c>
    </row>
    <row r="22" spans="1:4" x14ac:dyDescent="0.45">
      <c r="A22" s="35" t="s">
        <v>56</v>
      </c>
      <c r="B22" s="35" t="s">
        <v>132</v>
      </c>
      <c r="C22" s="35" t="s">
        <v>133</v>
      </c>
      <c r="D22" s="36">
        <v>5.5565981769999997</v>
      </c>
    </row>
    <row r="23" spans="1:4" x14ac:dyDescent="0.45">
      <c r="A23" s="35"/>
      <c r="B23" s="35" t="s">
        <v>128</v>
      </c>
      <c r="C23" s="35" t="s">
        <v>129</v>
      </c>
      <c r="D23" s="36">
        <v>1.753877946</v>
      </c>
    </row>
    <row r="24" spans="1:4" x14ac:dyDescent="0.45">
      <c r="A24" s="35"/>
      <c r="B24" s="35" t="s">
        <v>54</v>
      </c>
      <c r="C24" s="35" t="s">
        <v>55</v>
      </c>
      <c r="D24" s="36">
        <v>3.1044556299999999</v>
      </c>
    </row>
    <row r="25" spans="1:4" x14ac:dyDescent="0.45">
      <c r="A25" s="35"/>
      <c r="B25" s="35" t="s">
        <v>137</v>
      </c>
      <c r="C25" s="35" t="s">
        <v>138</v>
      </c>
      <c r="D25" s="36">
        <v>11.7996582</v>
      </c>
    </row>
    <row r="26" spans="1:4" x14ac:dyDescent="0.45">
      <c r="A26" s="32" t="s">
        <v>162</v>
      </c>
      <c r="D26" s="33">
        <v>22.214589953000001</v>
      </c>
    </row>
    <row r="27" spans="1:4" x14ac:dyDescent="0.45">
      <c r="A27" s="35" t="s">
        <v>127</v>
      </c>
      <c r="B27" s="35" t="s">
        <v>125</v>
      </c>
      <c r="C27" s="35" t="s">
        <v>126</v>
      </c>
      <c r="D27" s="36">
        <v>15.59486278</v>
      </c>
    </row>
    <row r="28" spans="1:4" x14ac:dyDescent="0.45">
      <c r="A28" s="35"/>
      <c r="B28" s="35" t="s">
        <v>141</v>
      </c>
      <c r="C28" s="35" t="s">
        <v>142</v>
      </c>
      <c r="D28" s="36">
        <v>1.424687845</v>
      </c>
    </row>
    <row r="29" spans="1:4" x14ac:dyDescent="0.45">
      <c r="A29" s="32" t="s">
        <v>163</v>
      </c>
      <c r="D29" s="33">
        <v>17.019550625000001</v>
      </c>
    </row>
    <row r="30" spans="1:4" x14ac:dyDescent="0.45">
      <c r="A30" s="35" t="s">
        <v>12</v>
      </c>
      <c r="B30" s="35" t="s">
        <v>14</v>
      </c>
      <c r="C30" s="35" t="s">
        <v>15</v>
      </c>
      <c r="D30" s="36">
        <v>4.8640614849999997</v>
      </c>
    </row>
    <row r="31" spans="1:4" x14ac:dyDescent="0.45">
      <c r="A31" s="35"/>
      <c r="B31" s="35" t="s">
        <v>130</v>
      </c>
      <c r="C31" s="35" t="s">
        <v>131</v>
      </c>
      <c r="D31" s="36">
        <v>1.178139332</v>
      </c>
    </row>
    <row r="32" spans="1:4" x14ac:dyDescent="0.45">
      <c r="A32" s="35"/>
      <c r="B32" s="35" t="s">
        <v>9</v>
      </c>
      <c r="C32" s="35" t="s">
        <v>10</v>
      </c>
      <c r="D32" s="36">
        <v>0.86701207800000002</v>
      </c>
    </row>
    <row r="33" spans="1:4" x14ac:dyDescent="0.45">
      <c r="A33" s="35"/>
      <c r="B33" s="35" t="s">
        <v>28</v>
      </c>
      <c r="C33" s="35" t="s">
        <v>29</v>
      </c>
      <c r="D33" s="36">
        <v>1.693939858</v>
      </c>
    </row>
    <row r="34" spans="1:4" x14ac:dyDescent="0.45">
      <c r="A34" s="35"/>
      <c r="B34" s="35" t="s">
        <v>38</v>
      </c>
      <c r="C34" s="35" t="s">
        <v>39</v>
      </c>
      <c r="D34" s="36">
        <v>0.92435432900000003</v>
      </c>
    </row>
    <row r="35" spans="1:4" x14ac:dyDescent="0.45">
      <c r="A35" s="35"/>
      <c r="B35" s="35" t="s">
        <v>50</v>
      </c>
      <c r="C35" s="35" t="s">
        <v>51</v>
      </c>
      <c r="D35" s="36">
        <v>2.134106107</v>
      </c>
    </row>
    <row r="36" spans="1:4" x14ac:dyDescent="0.45">
      <c r="A36" s="35"/>
      <c r="B36" s="35" t="s">
        <v>63</v>
      </c>
      <c r="C36" s="35" t="s">
        <v>64</v>
      </c>
      <c r="D36" s="36">
        <v>1.147955345</v>
      </c>
    </row>
    <row r="37" spans="1:4" x14ac:dyDescent="0.45">
      <c r="A37" s="35"/>
      <c r="B37" s="35" t="s">
        <v>42</v>
      </c>
      <c r="C37" s="35" t="s">
        <v>43</v>
      </c>
      <c r="D37" s="36">
        <v>2.5019977029999998</v>
      </c>
    </row>
    <row r="38" spans="1:4" x14ac:dyDescent="0.45">
      <c r="A38" s="35"/>
      <c r="B38" s="35" t="s">
        <v>52</v>
      </c>
      <c r="C38" s="35" t="s">
        <v>53</v>
      </c>
      <c r="D38" s="36">
        <v>1.2549508620000001</v>
      </c>
    </row>
    <row r="39" spans="1:4" x14ac:dyDescent="0.45">
      <c r="A39" s="35"/>
      <c r="B39" s="35" t="s">
        <v>32</v>
      </c>
      <c r="C39" s="35" t="s">
        <v>33</v>
      </c>
      <c r="D39" s="36">
        <v>0.65283420299999995</v>
      </c>
    </row>
    <row r="40" spans="1:4" x14ac:dyDescent="0.45">
      <c r="A40" s="32" t="s">
        <v>164</v>
      </c>
      <c r="D40" s="33">
        <v>17.219351302000003</v>
      </c>
    </row>
    <row r="41" spans="1:4" x14ac:dyDescent="0.45">
      <c r="A41" s="34" t="s">
        <v>154</v>
      </c>
      <c r="B41" s="34"/>
      <c r="C41" s="34"/>
      <c r="D41" s="37">
        <v>100.00000000499998</v>
      </c>
    </row>
    <row r="47" spans="1:4" x14ac:dyDescent="0.45">
      <c r="A47" s="13" t="s">
        <v>1</v>
      </c>
      <c r="B47" t="s">
        <v>152</v>
      </c>
    </row>
    <row r="49" spans="1:3" x14ac:dyDescent="0.45">
      <c r="A49" s="13" t="s">
        <v>153</v>
      </c>
      <c r="B49" t="s">
        <v>158</v>
      </c>
      <c r="C49"/>
    </row>
    <row r="50" spans="1:3" x14ac:dyDescent="0.45">
      <c r="A50" s="14" t="s">
        <v>73</v>
      </c>
      <c r="B50" s="15">
        <v>4.7664811220000001</v>
      </c>
      <c r="C50"/>
    </row>
    <row r="51" spans="1:3" x14ac:dyDescent="0.45">
      <c r="A51" s="14" t="s">
        <v>124</v>
      </c>
      <c r="B51" s="15">
        <v>29.657474521000001</v>
      </c>
      <c r="C51"/>
    </row>
    <row r="52" spans="1:3" x14ac:dyDescent="0.45">
      <c r="A52" s="14" t="s">
        <v>13</v>
      </c>
      <c r="B52" s="15">
        <v>9.1225524819999997</v>
      </c>
      <c r="C52"/>
    </row>
    <row r="53" spans="1:3" x14ac:dyDescent="0.45">
      <c r="A53" s="14" t="s">
        <v>56</v>
      </c>
      <c r="B53" s="15">
        <v>22.214589952999997</v>
      </c>
      <c r="C53"/>
    </row>
    <row r="54" spans="1:3" x14ac:dyDescent="0.45">
      <c r="A54" s="14" t="s">
        <v>127</v>
      </c>
      <c r="B54" s="15">
        <v>17.019550625000001</v>
      </c>
      <c r="C54"/>
    </row>
    <row r="55" spans="1:3" x14ac:dyDescent="0.45">
      <c r="A55" s="14" t="s">
        <v>12</v>
      </c>
      <c r="B55" s="15">
        <v>17.219351302</v>
      </c>
      <c r="C55"/>
    </row>
    <row r="56" spans="1:3" x14ac:dyDescent="0.45">
      <c r="A56" s="14" t="s">
        <v>154</v>
      </c>
      <c r="B56" s="15">
        <v>100.000000005</v>
      </c>
      <c r="C56"/>
    </row>
    <row r="57" spans="1:3" x14ac:dyDescent="0.45">
      <c r="A57"/>
      <c r="B57"/>
      <c r="C57"/>
    </row>
    <row r="58" spans="1:3" x14ac:dyDescent="0.45">
      <c r="A58"/>
      <c r="B58"/>
      <c r="C58"/>
    </row>
    <row r="59" spans="1:3" x14ac:dyDescent="0.45">
      <c r="A59"/>
      <c r="B59"/>
      <c r="C59"/>
    </row>
    <row r="60" spans="1:3" x14ac:dyDescent="0.45">
      <c r="A60"/>
      <c r="B60"/>
      <c r="C60"/>
    </row>
    <row r="61" spans="1:3" x14ac:dyDescent="0.45">
      <c r="A61"/>
      <c r="B61"/>
      <c r="C61"/>
    </row>
    <row r="62" spans="1:3" x14ac:dyDescent="0.45">
      <c r="A62"/>
      <c r="B62"/>
      <c r="C62"/>
    </row>
    <row r="63" spans="1:3" x14ac:dyDescent="0.45">
      <c r="A63"/>
      <c r="B63"/>
      <c r="C63"/>
    </row>
  </sheetData>
  <sheetProtection algorithmName="SHA-512" hashValue="YUDLB6CBZWZcuHJ3wctBdTdKbS+a7IvqzG/iOs7d3S2fn65uf8h8oSrQi+DFQGB7+WveRIEtEtOyjjwXXrmm2A==" saltValue="knB1SGqo2e4RZjWHDomAlg==" spinCount="100000" sheet="1" objects="1" scenarios="1"/>
  <conditionalFormatting sqref="F1:F2">
    <cfRule type="expression" dxfId="537" priority="2">
      <formula>F1=100</formula>
    </cfRule>
    <cfRule type="expression" dxfId="536" priority="3">
      <formula>C1=""</formula>
    </cfRule>
  </conditionalFormatting>
  <conditionalFormatting sqref="G1:G2">
    <cfRule type="cellIs" dxfId="535" priority="1" operator="lessThan">
      <formula>200</formula>
    </cfRule>
  </conditionalFormatting>
  <conditionalFormatting sqref="G1:G2">
    <cfRule type="expression" dxfId="534" priority="4">
      <formula>D1=100</formula>
    </cfRule>
  </conditionalFormatting>
  <pageMargins left="0.7" right="0.7" top="0.75" bottom="0.75" header="0.3" footer="0.3"/>
  <pageSetup scale="74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6" name="Button 1">
              <controlPr defaultSize="0" print="0" autoFill="0" autoPict="0" macro="[2]!DiversifiedIncome_Button1_2_Click">
                <anchor moveWithCells="1" sizeWithCells="1">
                  <from>
                    <xdr:col>2</xdr:col>
                    <xdr:colOff>2238375</xdr:colOff>
                    <xdr:row>0</xdr:row>
                    <xdr:rowOff>66675</xdr:rowOff>
                  </from>
                  <to>
                    <xdr:col>3</xdr:col>
                    <xdr:colOff>1223963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EEC1B-8C93-4436-8863-3BA8DE77802E}">
  <sheetPr>
    <pageSetUpPr fitToPage="1"/>
  </sheetPr>
  <dimension ref="A1:Z67"/>
  <sheetViews>
    <sheetView workbookViewId="0">
      <selection activeCell="C29" sqref="C29"/>
    </sheetView>
  </sheetViews>
  <sheetFormatPr defaultRowHeight="14.25" x14ac:dyDescent="0.45"/>
  <cols>
    <col min="1" max="1" width="36.73046875" style="32" bestFit="1" customWidth="1"/>
    <col min="2" max="2" width="21.265625" style="32" bestFit="1" customWidth="1"/>
    <col min="3" max="3" width="48.19921875" style="32" bestFit="1" customWidth="1"/>
    <col min="4" max="4" width="17.796875" style="50" bestFit="1" customWidth="1"/>
    <col min="5" max="16384" width="9.06640625" style="32"/>
  </cols>
  <sheetData>
    <row r="1" spans="1:26" s="40" customFormat="1" ht="15" customHeight="1" x14ac:dyDescent="0.45">
      <c r="D1" s="41"/>
      <c r="F1" s="16"/>
      <c r="G1" s="38"/>
      <c r="H1" s="19" t="str">
        <f>IF(N1&gt;0,"Note: Min trade $200, will not invest","")</f>
        <v/>
      </c>
      <c r="I1" s="49"/>
      <c r="J1" s="42"/>
      <c r="K1" s="43"/>
      <c r="L1" s="43"/>
      <c r="M1" s="43"/>
      <c r="N1" s="23">
        <f>SUM(N7:N57)</f>
        <v>0</v>
      </c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spans="1:26" s="44" customFormat="1" ht="15" customHeight="1" x14ac:dyDescent="0.45">
      <c r="A2" s="24" t="s">
        <v>168</v>
      </c>
      <c r="D2" s="45"/>
      <c r="F2" s="39"/>
      <c r="G2" s="25" t="str">
        <f>IF(H3&lt;0,"Error- Cash Model greater than Portfolio Total","")</f>
        <v/>
      </c>
      <c r="H2" s="27"/>
      <c r="I2" s="31"/>
      <c r="J2" s="46"/>
      <c r="K2" s="47" t="s">
        <v>169</v>
      </c>
      <c r="L2" s="48"/>
      <c r="M2" s="48"/>
      <c r="N2" s="22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1:26" hidden="1" x14ac:dyDescent="0.45">
      <c r="A3" s="32" t="s">
        <v>1</v>
      </c>
      <c r="B3" s="32" t="s">
        <v>121</v>
      </c>
    </row>
    <row r="5" spans="1:26" x14ac:dyDescent="0.45">
      <c r="A5" s="34" t="s">
        <v>165</v>
      </c>
      <c r="B5" s="34" t="s">
        <v>156</v>
      </c>
      <c r="C5" s="34" t="s">
        <v>2</v>
      </c>
      <c r="D5" s="34" t="s">
        <v>158</v>
      </c>
    </row>
    <row r="6" spans="1:26" x14ac:dyDescent="0.45">
      <c r="A6" s="55" t="s">
        <v>73</v>
      </c>
      <c r="B6" s="55" t="s">
        <v>71</v>
      </c>
      <c r="C6" s="55" t="s">
        <v>72</v>
      </c>
      <c r="D6" s="36">
        <v>6.2671293390000002</v>
      </c>
    </row>
    <row r="7" spans="1:26" x14ac:dyDescent="0.45">
      <c r="A7" s="51" t="s">
        <v>159</v>
      </c>
      <c r="D7" s="33">
        <v>6.2671293390000002</v>
      </c>
    </row>
    <row r="8" spans="1:26" x14ac:dyDescent="0.45">
      <c r="A8" s="55" t="s">
        <v>124</v>
      </c>
      <c r="B8" s="55" t="s">
        <v>134</v>
      </c>
      <c r="C8" s="55" t="s">
        <v>135</v>
      </c>
      <c r="D8" s="36">
        <v>15.41454981</v>
      </c>
    </row>
    <row r="9" spans="1:26" x14ac:dyDescent="0.45">
      <c r="A9" s="35"/>
      <c r="B9" s="55" t="s">
        <v>122</v>
      </c>
      <c r="C9" s="55" t="s">
        <v>123</v>
      </c>
      <c r="D9" s="36">
        <v>7.3923894749999999</v>
      </c>
    </row>
    <row r="10" spans="1:26" x14ac:dyDescent="0.45">
      <c r="A10" s="51" t="s">
        <v>160</v>
      </c>
      <c r="D10" s="33">
        <v>22.806939284999999</v>
      </c>
    </row>
    <row r="11" spans="1:26" x14ac:dyDescent="0.45">
      <c r="A11" s="55" t="s">
        <v>13</v>
      </c>
      <c r="B11" s="55" t="s">
        <v>22</v>
      </c>
      <c r="C11" s="55" t="s">
        <v>23</v>
      </c>
      <c r="D11" s="36">
        <v>1.084553603</v>
      </c>
    </row>
    <row r="12" spans="1:26" x14ac:dyDescent="0.45">
      <c r="A12" s="35"/>
      <c r="B12" s="55" t="s">
        <v>34</v>
      </c>
      <c r="C12" s="55" t="s">
        <v>35</v>
      </c>
      <c r="D12" s="36">
        <v>1.2800084110000001</v>
      </c>
    </row>
    <row r="13" spans="1:26" x14ac:dyDescent="0.45">
      <c r="A13" s="35"/>
      <c r="B13" s="55" t="s">
        <v>18</v>
      </c>
      <c r="C13" s="55" t="s">
        <v>19</v>
      </c>
      <c r="D13" s="36">
        <v>0.98194352100000004</v>
      </c>
    </row>
    <row r="14" spans="1:26" x14ac:dyDescent="0.45">
      <c r="A14" s="35"/>
      <c r="B14" s="55" t="s">
        <v>67</v>
      </c>
      <c r="C14" s="55" t="s">
        <v>68</v>
      </c>
      <c r="D14" s="36">
        <v>0.97860728399999997</v>
      </c>
    </row>
    <row r="15" spans="1:26" x14ac:dyDescent="0.45">
      <c r="A15" s="35"/>
      <c r="B15" s="55" t="s">
        <v>44</v>
      </c>
      <c r="C15" s="55" t="s">
        <v>45</v>
      </c>
      <c r="D15" s="36">
        <v>1.105517401</v>
      </c>
    </row>
    <row r="16" spans="1:26" x14ac:dyDescent="0.45">
      <c r="A16" s="35"/>
      <c r="B16" s="55" t="s">
        <v>16</v>
      </c>
      <c r="C16" s="55" t="s">
        <v>17</v>
      </c>
      <c r="D16" s="36">
        <v>1.069589763</v>
      </c>
    </row>
    <row r="17" spans="1:4" x14ac:dyDescent="0.45">
      <c r="A17" s="35"/>
      <c r="B17" s="55" t="s">
        <v>46</v>
      </c>
      <c r="C17" s="55" t="s">
        <v>47</v>
      </c>
      <c r="D17" s="36">
        <v>0.76527878900000001</v>
      </c>
    </row>
    <row r="18" spans="1:4" x14ac:dyDescent="0.45">
      <c r="A18" s="35"/>
      <c r="B18" s="55" t="s">
        <v>61</v>
      </c>
      <c r="C18" s="55" t="s">
        <v>62</v>
      </c>
      <c r="D18" s="36">
        <v>1.14258485</v>
      </c>
    </row>
    <row r="19" spans="1:4" x14ac:dyDescent="0.45">
      <c r="A19" s="35"/>
      <c r="B19" s="55" t="s">
        <v>69</v>
      </c>
      <c r="C19" s="55" t="s">
        <v>70</v>
      </c>
      <c r="D19" s="36">
        <v>0.88883117599999995</v>
      </c>
    </row>
    <row r="20" spans="1:4" x14ac:dyDescent="0.45">
      <c r="A20" s="35"/>
      <c r="B20" s="55" t="s">
        <v>177</v>
      </c>
      <c r="C20" s="55" t="s">
        <v>178</v>
      </c>
      <c r="D20" s="36">
        <v>0.78328074000000003</v>
      </c>
    </row>
    <row r="21" spans="1:4" x14ac:dyDescent="0.45">
      <c r="A21" s="51" t="s">
        <v>161</v>
      </c>
      <c r="D21" s="33">
        <v>10.080195538</v>
      </c>
    </row>
    <row r="22" spans="1:4" x14ac:dyDescent="0.45">
      <c r="A22" s="55" t="s">
        <v>56</v>
      </c>
      <c r="B22" s="55" t="s">
        <v>132</v>
      </c>
      <c r="C22" s="55" t="s">
        <v>133</v>
      </c>
      <c r="D22" s="36">
        <v>3.957829335</v>
      </c>
    </row>
    <row r="23" spans="1:4" x14ac:dyDescent="0.45">
      <c r="A23" s="35"/>
      <c r="B23" s="55" t="s">
        <v>128</v>
      </c>
      <c r="C23" s="55" t="s">
        <v>129</v>
      </c>
      <c r="D23" s="36">
        <v>8.3461108730000007</v>
      </c>
    </row>
    <row r="24" spans="1:4" x14ac:dyDescent="0.45">
      <c r="A24" s="35"/>
      <c r="B24" s="55" t="s">
        <v>54</v>
      </c>
      <c r="C24" s="55" t="s">
        <v>55</v>
      </c>
      <c r="D24" s="36">
        <v>2.6522547570000001</v>
      </c>
    </row>
    <row r="25" spans="1:4" x14ac:dyDescent="0.45">
      <c r="A25" s="51" t="s">
        <v>162</v>
      </c>
      <c r="D25" s="33">
        <v>14.956194965</v>
      </c>
    </row>
    <row r="26" spans="1:4" x14ac:dyDescent="0.45">
      <c r="A26" s="55" t="s">
        <v>76</v>
      </c>
      <c r="B26" s="55" t="s">
        <v>74</v>
      </c>
      <c r="C26" s="55" t="s">
        <v>75</v>
      </c>
      <c r="D26" s="36">
        <v>0.65933524300000002</v>
      </c>
    </row>
    <row r="27" spans="1:4" x14ac:dyDescent="0.45">
      <c r="A27" s="51" t="s">
        <v>166</v>
      </c>
      <c r="D27" s="33">
        <v>0.65933524300000002</v>
      </c>
    </row>
    <row r="28" spans="1:4" x14ac:dyDescent="0.45">
      <c r="A28" s="55" t="s">
        <v>127</v>
      </c>
      <c r="B28" s="55" t="s">
        <v>125</v>
      </c>
      <c r="C28" s="55" t="s">
        <v>126</v>
      </c>
      <c r="D28" s="36">
        <v>10.45353381</v>
      </c>
    </row>
    <row r="29" spans="1:4" x14ac:dyDescent="0.45">
      <c r="A29" s="51" t="s">
        <v>163</v>
      </c>
      <c r="D29" s="33">
        <v>10.45353381</v>
      </c>
    </row>
    <row r="30" spans="1:4" x14ac:dyDescent="0.45">
      <c r="A30" s="55" t="s">
        <v>12</v>
      </c>
      <c r="B30" s="55" t="s">
        <v>14</v>
      </c>
      <c r="C30" s="55" t="s">
        <v>15</v>
      </c>
      <c r="D30" s="36">
        <v>5.0586914370000002</v>
      </c>
    </row>
    <row r="31" spans="1:4" x14ac:dyDescent="0.45">
      <c r="A31" s="35"/>
      <c r="B31" s="55" t="s">
        <v>24</v>
      </c>
      <c r="C31" s="55" t="s">
        <v>25</v>
      </c>
      <c r="D31" s="36">
        <v>1.391285637</v>
      </c>
    </row>
    <row r="32" spans="1:4" x14ac:dyDescent="0.45">
      <c r="A32" s="35"/>
      <c r="B32" s="55" t="s">
        <v>130</v>
      </c>
      <c r="C32" s="55" t="s">
        <v>131</v>
      </c>
      <c r="D32" s="36">
        <v>1.0455760679999999</v>
      </c>
    </row>
    <row r="33" spans="1:4" x14ac:dyDescent="0.45">
      <c r="A33" s="35"/>
      <c r="B33" s="55" t="s">
        <v>9</v>
      </c>
      <c r="C33" s="55" t="s">
        <v>10</v>
      </c>
      <c r="D33" s="36">
        <v>1.2744230569999999</v>
      </c>
    </row>
    <row r="34" spans="1:4" x14ac:dyDescent="0.45">
      <c r="A34" s="35"/>
      <c r="B34" s="55" t="s">
        <v>28</v>
      </c>
      <c r="C34" s="55" t="s">
        <v>29</v>
      </c>
      <c r="D34" s="36">
        <v>3.3187416939999999</v>
      </c>
    </row>
    <row r="35" spans="1:4" x14ac:dyDescent="0.45">
      <c r="A35" s="35"/>
      <c r="B35" s="55" t="s">
        <v>30</v>
      </c>
      <c r="C35" s="55" t="s">
        <v>31</v>
      </c>
      <c r="D35" s="36">
        <v>2.018509254</v>
      </c>
    </row>
    <row r="36" spans="1:4" x14ac:dyDescent="0.45">
      <c r="A36" s="35"/>
      <c r="B36" s="55" t="s">
        <v>38</v>
      </c>
      <c r="C36" s="55" t="s">
        <v>39</v>
      </c>
      <c r="D36" s="36">
        <v>5.6308326500000003</v>
      </c>
    </row>
    <row r="37" spans="1:4" x14ac:dyDescent="0.45">
      <c r="A37" s="35"/>
      <c r="B37" s="55" t="s">
        <v>50</v>
      </c>
      <c r="C37" s="55" t="s">
        <v>51</v>
      </c>
      <c r="D37" s="36">
        <v>3.9090171119999999</v>
      </c>
    </row>
    <row r="38" spans="1:4" x14ac:dyDescent="0.45">
      <c r="A38" s="35"/>
      <c r="B38" s="55" t="s">
        <v>63</v>
      </c>
      <c r="C38" s="55" t="s">
        <v>64</v>
      </c>
      <c r="D38" s="36">
        <v>1.760246252</v>
      </c>
    </row>
    <row r="39" spans="1:4" x14ac:dyDescent="0.45">
      <c r="A39" s="35"/>
      <c r="B39" s="55" t="s">
        <v>42</v>
      </c>
      <c r="C39" s="55" t="s">
        <v>43</v>
      </c>
      <c r="D39" s="36">
        <v>6.5850149760000001</v>
      </c>
    </row>
    <row r="40" spans="1:4" x14ac:dyDescent="0.45">
      <c r="A40" s="35"/>
      <c r="B40" s="55" t="s">
        <v>52</v>
      </c>
      <c r="C40" s="55" t="s">
        <v>53</v>
      </c>
      <c r="D40" s="36">
        <v>1.4663246190000001</v>
      </c>
    </row>
    <row r="41" spans="1:4" x14ac:dyDescent="0.45">
      <c r="A41" s="35"/>
      <c r="B41" s="55" t="s">
        <v>32</v>
      </c>
      <c r="C41" s="55" t="s">
        <v>33</v>
      </c>
      <c r="D41" s="36">
        <v>1.3180090630000001</v>
      </c>
    </row>
    <row r="42" spans="1:4" x14ac:dyDescent="0.45">
      <c r="A42" s="51" t="s">
        <v>164</v>
      </c>
      <c r="D42" s="33">
        <v>34.776671819000001</v>
      </c>
    </row>
    <row r="43" spans="1:4" x14ac:dyDescent="0.45">
      <c r="A43" s="52" t="s">
        <v>154</v>
      </c>
      <c r="B43" s="34"/>
      <c r="C43" s="34"/>
      <c r="D43" s="37">
        <v>99.999999998999996</v>
      </c>
    </row>
    <row r="48" spans="1:4" x14ac:dyDescent="0.45">
      <c r="A48" s="13" t="s">
        <v>1</v>
      </c>
      <c r="B48" t="s">
        <v>121</v>
      </c>
    </row>
    <row r="50" spans="1:3" x14ac:dyDescent="0.45">
      <c r="A50" s="13" t="s">
        <v>153</v>
      </c>
      <c r="B50" t="s">
        <v>158</v>
      </c>
      <c r="C50"/>
    </row>
    <row r="51" spans="1:3" x14ac:dyDescent="0.45">
      <c r="A51" s="14" t="s">
        <v>73</v>
      </c>
      <c r="B51" s="29">
        <v>6.2671293390000002</v>
      </c>
      <c r="C51"/>
    </row>
    <row r="52" spans="1:3" x14ac:dyDescent="0.45">
      <c r="A52" s="14" t="s">
        <v>124</v>
      </c>
      <c r="B52" s="29">
        <v>22.806939284999999</v>
      </c>
      <c r="C52"/>
    </row>
    <row r="53" spans="1:3" x14ac:dyDescent="0.45">
      <c r="A53" s="14" t="s">
        <v>13</v>
      </c>
      <c r="B53" s="29">
        <v>10.080195538</v>
      </c>
      <c r="C53"/>
    </row>
    <row r="54" spans="1:3" x14ac:dyDescent="0.45">
      <c r="A54" s="14" t="s">
        <v>56</v>
      </c>
      <c r="B54" s="29">
        <v>14.956194965</v>
      </c>
      <c r="C54"/>
    </row>
    <row r="55" spans="1:3" x14ac:dyDescent="0.45">
      <c r="A55" s="14" t="s">
        <v>76</v>
      </c>
      <c r="B55" s="29">
        <v>0.65933524300000002</v>
      </c>
      <c r="C55"/>
    </row>
    <row r="56" spans="1:3" x14ac:dyDescent="0.45">
      <c r="A56" s="14" t="s">
        <v>127</v>
      </c>
      <c r="B56" s="29">
        <v>10.45353381</v>
      </c>
      <c r="C56"/>
    </row>
    <row r="57" spans="1:3" x14ac:dyDescent="0.45">
      <c r="A57" s="14" t="s">
        <v>12</v>
      </c>
      <c r="B57" s="29">
        <v>34.776671819000001</v>
      </c>
      <c r="C57"/>
    </row>
    <row r="58" spans="1:3" x14ac:dyDescent="0.45">
      <c r="A58" s="14" t="s">
        <v>154</v>
      </c>
      <c r="B58" s="29">
        <v>99.999999998999996</v>
      </c>
      <c r="C58"/>
    </row>
    <row r="59" spans="1:3" x14ac:dyDescent="0.45">
      <c r="A59"/>
      <c r="B59"/>
      <c r="C59"/>
    </row>
    <row r="60" spans="1:3" x14ac:dyDescent="0.45">
      <c r="A60"/>
      <c r="B60"/>
      <c r="C60"/>
    </row>
    <row r="61" spans="1:3" x14ac:dyDescent="0.45">
      <c r="A61"/>
      <c r="B61"/>
      <c r="C61"/>
    </row>
    <row r="62" spans="1:3" x14ac:dyDescent="0.45">
      <c r="A62"/>
      <c r="B62"/>
      <c r="C62"/>
    </row>
    <row r="63" spans="1:3" x14ac:dyDescent="0.45">
      <c r="A63"/>
      <c r="B63"/>
      <c r="C63"/>
    </row>
    <row r="64" spans="1:3" x14ac:dyDescent="0.45">
      <c r="A64"/>
      <c r="B64"/>
      <c r="C64"/>
    </row>
    <row r="65" spans="1:3" x14ac:dyDescent="0.45">
      <c r="A65"/>
      <c r="B65"/>
      <c r="C65"/>
    </row>
    <row r="66" spans="1:3" x14ac:dyDescent="0.45">
      <c r="A66"/>
      <c r="B66"/>
      <c r="C66"/>
    </row>
    <row r="67" spans="1:3" x14ac:dyDescent="0.45">
      <c r="A67"/>
      <c r="B67"/>
      <c r="C67"/>
    </row>
  </sheetData>
  <sheetProtection algorithmName="SHA-512" hashValue="QQSyCUNuqssLqgoeB5GeOUCThPTsrkXHWKSSlyEV3EG3MYjuKoI/+065qPRdN6Op0GWrum5Oe3iBB6mHCpqbeQ==" saltValue="lNzgGF6d7vn2DGtF7C7fTA==" spinCount="100000" sheet="1" objects="1" scenarios="1"/>
  <conditionalFormatting sqref="J1:J2">
    <cfRule type="expression" dxfId="533" priority="1">
      <formula>F1=100</formula>
    </cfRule>
  </conditionalFormatting>
  <conditionalFormatting sqref="G1:G2">
    <cfRule type="expression" dxfId="532" priority="2">
      <formula>G1=100</formula>
    </cfRule>
    <cfRule type="expression" dxfId="531" priority="3">
      <formula>C1=""</formula>
    </cfRule>
  </conditionalFormatting>
  <conditionalFormatting sqref="H1:H2">
    <cfRule type="cellIs" dxfId="530" priority="4" operator="lessThan">
      <formula>200</formula>
    </cfRule>
    <cfRule type="expression" dxfId="529" priority="5">
      <formula>D1=100</formula>
    </cfRule>
    <cfRule type="expression" dxfId="528" priority="6">
      <formula>F1=""</formula>
    </cfRule>
    <cfRule type="expression" dxfId="527" priority="7">
      <formula>D1=100</formula>
    </cfRule>
  </conditionalFormatting>
  <pageMargins left="0.7" right="0.7" top="0.75" bottom="0.75" header="0.3" footer="0.3"/>
  <pageSetup scale="68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6" name="Button 1">
              <controlPr defaultSize="0" print="0" autoFill="0" autoPict="0" macro="[1]!DiversifiedIncome_Button1_2_Click">
                <anchor moveWithCells="1" sizeWithCells="1">
                  <from>
                    <xdr:col>10</xdr:col>
                    <xdr:colOff>357188</xdr:colOff>
                    <xdr:row>6</xdr:row>
                    <xdr:rowOff>76200</xdr:rowOff>
                  </from>
                  <to>
                    <xdr:col>13</xdr:col>
                    <xdr:colOff>466725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Button 4">
              <controlPr defaultSize="0" print="0" autoFill="0" autoPict="0" macro="[1]!DiversifiedIncome_Button1_2_Click">
                <anchor moveWithCells="1" sizeWithCells="1">
                  <from>
                    <xdr:col>2</xdr:col>
                    <xdr:colOff>2295525</xdr:colOff>
                    <xdr:row>0</xdr:row>
                    <xdr:rowOff>109538</xdr:rowOff>
                  </from>
                  <to>
                    <xdr:col>3</xdr:col>
                    <xdr:colOff>1204913</xdr:colOff>
                    <xdr:row>3</xdr:row>
                    <xdr:rowOff>71438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ABCC6-3D21-4140-BD03-A162818041FD}">
  <sheetPr>
    <pageSetUpPr fitToPage="1"/>
  </sheetPr>
  <dimension ref="A1:G68"/>
  <sheetViews>
    <sheetView workbookViewId="0">
      <selection activeCell="A8" sqref="A8"/>
    </sheetView>
  </sheetViews>
  <sheetFormatPr defaultRowHeight="14.25" x14ac:dyDescent="0.45"/>
  <cols>
    <col min="1" max="1" width="36.73046875" style="32" bestFit="1" customWidth="1"/>
    <col min="2" max="2" width="24.19921875" style="32" bestFit="1" customWidth="1"/>
    <col min="3" max="3" width="48.19921875" style="32" bestFit="1" customWidth="1"/>
    <col min="4" max="4" width="17.796875" style="50" bestFit="1" customWidth="1"/>
    <col min="5" max="16384" width="9.06640625" style="32"/>
  </cols>
  <sheetData>
    <row r="1" spans="1:7" x14ac:dyDescent="0.45">
      <c r="A1" s="16"/>
      <c r="B1" s="16"/>
      <c r="C1" s="16"/>
      <c r="D1" s="17" t="s">
        <v>170</v>
      </c>
      <c r="E1" s="16" t="s">
        <v>171</v>
      </c>
      <c r="F1" s="38"/>
      <c r="G1" s="19" t="str">
        <f>IF(M1&gt;0,"Note: Min trade $200, will not invest","")</f>
        <v/>
      </c>
    </row>
    <row r="2" spans="1:7" ht="15" x14ac:dyDescent="0.45">
      <c r="A2" s="24" t="s">
        <v>172</v>
      </c>
      <c r="B2" s="16"/>
      <c r="C2" s="16"/>
      <c r="D2" s="17"/>
      <c r="E2" s="16"/>
      <c r="F2" s="25" t="str">
        <f>IF(G3&lt;0,"Error- Cash Model greater than Portfolio Total","")</f>
        <v/>
      </c>
      <c r="G2" s="26"/>
    </row>
    <row r="3" spans="1:7" hidden="1" x14ac:dyDescent="0.45">
      <c r="A3" s="32" t="s">
        <v>1</v>
      </c>
      <c r="B3" s="32" t="s">
        <v>151</v>
      </c>
    </row>
    <row r="5" spans="1:7" x14ac:dyDescent="0.45">
      <c r="A5" s="34" t="s">
        <v>165</v>
      </c>
      <c r="B5" s="34" t="s">
        <v>156</v>
      </c>
      <c r="C5" s="34" t="s">
        <v>2</v>
      </c>
      <c r="D5" s="57" t="s">
        <v>158</v>
      </c>
    </row>
    <row r="6" spans="1:7" x14ac:dyDescent="0.45">
      <c r="A6" s="55" t="s">
        <v>73</v>
      </c>
      <c r="B6" s="55" t="s">
        <v>71</v>
      </c>
      <c r="C6" s="55" t="s">
        <v>72</v>
      </c>
      <c r="D6" s="58">
        <v>5.2547860929999999</v>
      </c>
    </row>
    <row r="7" spans="1:7" x14ac:dyDescent="0.45">
      <c r="A7" s="51" t="s">
        <v>159</v>
      </c>
      <c r="D7" s="50">
        <v>5.2547860929999999</v>
      </c>
    </row>
    <row r="8" spans="1:7" x14ac:dyDescent="0.45">
      <c r="A8" s="55" t="s">
        <v>124</v>
      </c>
      <c r="B8" s="55" t="s">
        <v>134</v>
      </c>
      <c r="C8" s="55" t="s">
        <v>135</v>
      </c>
      <c r="D8" s="58">
        <v>6.1507082559999997</v>
      </c>
    </row>
    <row r="9" spans="1:7" x14ac:dyDescent="0.45">
      <c r="A9" s="51" t="s">
        <v>160</v>
      </c>
      <c r="D9" s="50">
        <v>6.1507082559999997</v>
      </c>
    </row>
    <row r="10" spans="1:7" x14ac:dyDescent="0.45">
      <c r="A10" s="55" t="s">
        <v>13</v>
      </c>
      <c r="B10" s="55" t="s">
        <v>40</v>
      </c>
      <c r="C10" s="55" t="s">
        <v>41</v>
      </c>
      <c r="D10" s="58">
        <v>0.85879667900000001</v>
      </c>
    </row>
    <row r="11" spans="1:7" x14ac:dyDescent="0.45">
      <c r="A11" s="35"/>
      <c r="B11" s="55" t="s">
        <v>22</v>
      </c>
      <c r="C11" s="55" t="s">
        <v>23</v>
      </c>
      <c r="D11" s="58">
        <v>1.294359434</v>
      </c>
    </row>
    <row r="12" spans="1:7" x14ac:dyDescent="0.45">
      <c r="A12" s="35"/>
      <c r="B12" s="55" t="s">
        <v>59</v>
      </c>
      <c r="C12" s="55" t="s">
        <v>60</v>
      </c>
      <c r="D12" s="58">
        <v>0.59351715500000002</v>
      </c>
    </row>
    <row r="13" spans="1:7" x14ac:dyDescent="0.45">
      <c r="A13" s="35"/>
      <c r="B13" s="55" t="s">
        <v>34</v>
      </c>
      <c r="C13" s="55" t="s">
        <v>35</v>
      </c>
      <c r="D13" s="58">
        <v>1.6469390500000001</v>
      </c>
    </row>
    <row r="14" spans="1:7" x14ac:dyDescent="0.45">
      <c r="A14" s="35"/>
      <c r="B14" s="55" t="s">
        <v>18</v>
      </c>
      <c r="C14" s="55" t="s">
        <v>19</v>
      </c>
      <c r="D14" s="58">
        <v>1.6497847919999999</v>
      </c>
    </row>
    <row r="15" spans="1:7" x14ac:dyDescent="0.45">
      <c r="A15" s="35"/>
      <c r="B15" s="55" t="s">
        <v>67</v>
      </c>
      <c r="C15" s="55" t="s">
        <v>68</v>
      </c>
      <c r="D15" s="58">
        <v>1.3669066320000001</v>
      </c>
    </row>
    <row r="16" spans="1:7" x14ac:dyDescent="0.45">
      <c r="A16" s="35"/>
      <c r="B16" s="55" t="s">
        <v>36</v>
      </c>
      <c r="C16" s="55" t="s">
        <v>37</v>
      </c>
      <c r="D16" s="58">
        <v>5.4136600860000001</v>
      </c>
    </row>
    <row r="17" spans="1:4" x14ac:dyDescent="0.45">
      <c r="A17" s="35"/>
      <c r="B17" s="55" t="s">
        <v>44</v>
      </c>
      <c r="C17" s="55" t="s">
        <v>45</v>
      </c>
      <c r="D17" s="58">
        <v>1.0932820839999999</v>
      </c>
    </row>
    <row r="18" spans="1:4" x14ac:dyDescent="0.45">
      <c r="A18" s="35"/>
      <c r="B18" s="55" t="s">
        <v>16</v>
      </c>
      <c r="C18" s="55" t="s">
        <v>17</v>
      </c>
      <c r="D18" s="58">
        <v>1.364276388</v>
      </c>
    </row>
    <row r="19" spans="1:4" x14ac:dyDescent="0.45">
      <c r="A19" s="35"/>
      <c r="B19" s="55" t="s">
        <v>46</v>
      </c>
      <c r="C19" s="55" t="s">
        <v>47</v>
      </c>
      <c r="D19" s="58">
        <v>1.129438033</v>
      </c>
    </row>
    <row r="20" spans="1:4" x14ac:dyDescent="0.45">
      <c r="A20" s="35"/>
      <c r="B20" s="55" t="s">
        <v>61</v>
      </c>
      <c r="C20" s="55" t="s">
        <v>62</v>
      </c>
      <c r="D20" s="58">
        <v>1.647326947</v>
      </c>
    </row>
    <row r="21" spans="1:4" x14ac:dyDescent="0.45">
      <c r="A21" s="35"/>
      <c r="B21" s="55" t="s">
        <v>69</v>
      </c>
      <c r="C21" s="55" t="s">
        <v>70</v>
      </c>
      <c r="D21" s="58">
        <v>1.3079928119999999</v>
      </c>
    </row>
    <row r="22" spans="1:4" x14ac:dyDescent="0.45">
      <c r="A22" s="35"/>
      <c r="B22" s="55" t="s">
        <v>177</v>
      </c>
      <c r="C22" s="55" t="s">
        <v>178</v>
      </c>
      <c r="D22" s="58">
        <v>0.79031948600000002</v>
      </c>
    </row>
    <row r="23" spans="1:4" x14ac:dyDescent="0.45">
      <c r="A23" s="51" t="s">
        <v>161</v>
      </c>
      <c r="D23" s="50">
        <v>20.156599578000002</v>
      </c>
    </row>
    <row r="24" spans="1:4" x14ac:dyDescent="0.45">
      <c r="A24" s="55" t="s">
        <v>56</v>
      </c>
      <c r="B24" s="55" t="s">
        <v>54</v>
      </c>
      <c r="C24" s="55" t="s">
        <v>55</v>
      </c>
      <c r="D24" s="58">
        <v>2.7075587680000002</v>
      </c>
    </row>
    <row r="25" spans="1:4" x14ac:dyDescent="0.45">
      <c r="A25" s="51" t="s">
        <v>162</v>
      </c>
      <c r="D25" s="50">
        <v>2.7075587680000002</v>
      </c>
    </row>
    <row r="26" spans="1:4" x14ac:dyDescent="0.45">
      <c r="A26" s="55" t="s">
        <v>76</v>
      </c>
      <c r="B26" s="55" t="s">
        <v>74</v>
      </c>
      <c r="C26" s="55" t="s">
        <v>75</v>
      </c>
      <c r="D26" s="58">
        <v>0.72472414500000004</v>
      </c>
    </row>
    <row r="27" spans="1:4" x14ac:dyDescent="0.45">
      <c r="A27" s="51" t="s">
        <v>166</v>
      </c>
      <c r="D27" s="50">
        <v>0.72472414500000004</v>
      </c>
    </row>
    <row r="28" spans="1:4" x14ac:dyDescent="0.45">
      <c r="A28" s="55" t="s">
        <v>127</v>
      </c>
      <c r="B28" s="55" t="s">
        <v>125</v>
      </c>
      <c r="C28" s="55" t="s">
        <v>126</v>
      </c>
      <c r="D28" s="58">
        <v>0.79001304000000006</v>
      </c>
    </row>
    <row r="29" spans="1:4" x14ac:dyDescent="0.45">
      <c r="A29" s="51" t="s">
        <v>163</v>
      </c>
      <c r="D29" s="50">
        <v>0.79001304000000006</v>
      </c>
    </row>
    <row r="30" spans="1:4" x14ac:dyDescent="0.45">
      <c r="A30" s="55" t="s">
        <v>12</v>
      </c>
      <c r="B30" s="55" t="s">
        <v>14</v>
      </c>
      <c r="C30" s="55" t="s">
        <v>15</v>
      </c>
      <c r="D30" s="58">
        <v>8.2238550420000003</v>
      </c>
    </row>
    <row r="31" spans="1:4" x14ac:dyDescent="0.45">
      <c r="A31" s="35"/>
      <c r="B31" s="55" t="s">
        <v>24</v>
      </c>
      <c r="C31" s="55" t="s">
        <v>25</v>
      </c>
      <c r="D31" s="58">
        <v>3.8653328939999998</v>
      </c>
    </row>
    <row r="32" spans="1:4" x14ac:dyDescent="0.45">
      <c r="A32" s="35"/>
      <c r="B32" s="55" t="s">
        <v>130</v>
      </c>
      <c r="C32" s="55" t="s">
        <v>131</v>
      </c>
      <c r="D32" s="58">
        <v>0.73718460399999997</v>
      </c>
    </row>
    <row r="33" spans="1:4" x14ac:dyDescent="0.45">
      <c r="A33" s="35"/>
      <c r="B33" s="55" t="s">
        <v>9</v>
      </c>
      <c r="C33" s="55" t="s">
        <v>10</v>
      </c>
      <c r="D33" s="58">
        <v>3.3822556850000001</v>
      </c>
    </row>
    <row r="34" spans="1:4" x14ac:dyDescent="0.45">
      <c r="A34" s="35"/>
      <c r="B34" s="55" t="s">
        <v>28</v>
      </c>
      <c r="C34" s="55" t="s">
        <v>29</v>
      </c>
      <c r="D34" s="58">
        <v>6.9411442269999997</v>
      </c>
    </row>
    <row r="35" spans="1:4" x14ac:dyDescent="0.45">
      <c r="A35" s="35"/>
      <c r="B35" s="55" t="s">
        <v>30</v>
      </c>
      <c r="C35" s="55" t="s">
        <v>31</v>
      </c>
      <c r="D35" s="58">
        <v>2.89388712</v>
      </c>
    </row>
    <row r="36" spans="1:4" x14ac:dyDescent="0.45">
      <c r="A36" s="35"/>
      <c r="B36" s="55" t="s">
        <v>57</v>
      </c>
      <c r="C36" s="55" t="s">
        <v>58</v>
      </c>
      <c r="D36" s="58">
        <v>6.3198471569999999</v>
      </c>
    </row>
    <row r="37" spans="1:4" x14ac:dyDescent="0.45">
      <c r="A37" s="35"/>
      <c r="B37" s="55" t="s">
        <v>38</v>
      </c>
      <c r="C37" s="55" t="s">
        <v>39</v>
      </c>
      <c r="D37" s="58">
        <v>12.09366808</v>
      </c>
    </row>
    <row r="38" spans="1:4" x14ac:dyDescent="0.45">
      <c r="A38" s="35"/>
      <c r="B38" s="55" t="s">
        <v>50</v>
      </c>
      <c r="C38" s="55" t="s">
        <v>51</v>
      </c>
      <c r="D38" s="58">
        <v>6.9988546610000002</v>
      </c>
    </row>
    <row r="39" spans="1:4" x14ac:dyDescent="0.45">
      <c r="A39" s="35"/>
      <c r="B39" s="55" t="s">
        <v>63</v>
      </c>
      <c r="C39" s="55" t="s">
        <v>64</v>
      </c>
      <c r="D39" s="58">
        <v>3.5489138850000002</v>
      </c>
    </row>
    <row r="40" spans="1:4" x14ac:dyDescent="0.45">
      <c r="A40" s="35"/>
      <c r="B40" s="55" t="s">
        <v>42</v>
      </c>
      <c r="C40" s="55" t="s">
        <v>43</v>
      </c>
      <c r="D40" s="58">
        <v>4.6265842709999996</v>
      </c>
    </row>
    <row r="41" spans="1:4" x14ac:dyDescent="0.45">
      <c r="A41" s="35"/>
      <c r="B41" s="55" t="s">
        <v>52</v>
      </c>
      <c r="C41" s="55" t="s">
        <v>53</v>
      </c>
      <c r="D41" s="58">
        <v>2.4902536359999998</v>
      </c>
    </row>
    <row r="42" spans="1:4" x14ac:dyDescent="0.45">
      <c r="A42" s="35"/>
      <c r="B42" s="55" t="s">
        <v>32</v>
      </c>
      <c r="C42" s="55" t="s">
        <v>33</v>
      </c>
      <c r="D42" s="58">
        <v>2.0938288599999999</v>
      </c>
    </row>
    <row r="43" spans="1:4" x14ac:dyDescent="0.45">
      <c r="A43" s="51" t="s">
        <v>164</v>
      </c>
      <c r="D43" s="50">
        <v>64.215610121999987</v>
      </c>
    </row>
    <row r="44" spans="1:4" x14ac:dyDescent="0.45">
      <c r="A44" s="52" t="s">
        <v>154</v>
      </c>
      <c r="B44" s="34"/>
      <c r="C44" s="34"/>
      <c r="D44" s="57">
        <v>100.00000000200001</v>
      </c>
    </row>
    <row r="49" spans="1:3" x14ac:dyDescent="0.45">
      <c r="A49" s="13" t="s">
        <v>1</v>
      </c>
      <c r="B49" t="s">
        <v>151</v>
      </c>
    </row>
    <row r="51" spans="1:3" x14ac:dyDescent="0.45">
      <c r="A51" s="13" t="s">
        <v>153</v>
      </c>
      <c r="B51" t="s">
        <v>158</v>
      </c>
      <c r="C51"/>
    </row>
    <row r="52" spans="1:3" x14ac:dyDescent="0.45">
      <c r="A52" s="14" t="s">
        <v>73</v>
      </c>
      <c r="B52" s="29">
        <v>5.2547860929999999</v>
      </c>
      <c r="C52"/>
    </row>
    <row r="53" spans="1:3" x14ac:dyDescent="0.45">
      <c r="A53" s="14" t="s">
        <v>124</v>
      </c>
      <c r="B53" s="29">
        <v>6.1507082559999997</v>
      </c>
      <c r="C53"/>
    </row>
    <row r="54" spans="1:3" x14ac:dyDescent="0.45">
      <c r="A54" s="14" t="s">
        <v>13</v>
      </c>
      <c r="B54" s="29">
        <v>20.156599578000002</v>
      </c>
      <c r="C54"/>
    </row>
    <row r="55" spans="1:3" x14ac:dyDescent="0.45">
      <c r="A55" s="14" t="s">
        <v>56</v>
      </c>
      <c r="B55" s="29">
        <v>2.7075587680000002</v>
      </c>
      <c r="C55"/>
    </row>
    <row r="56" spans="1:3" x14ac:dyDescent="0.45">
      <c r="A56" s="14" t="s">
        <v>76</v>
      </c>
      <c r="B56" s="29">
        <v>0.72472414500000004</v>
      </c>
      <c r="C56"/>
    </row>
    <row r="57" spans="1:3" x14ac:dyDescent="0.45">
      <c r="A57" s="14" t="s">
        <v>127</v>
      </c>
      <c r="B57" s="29">
        <v>0.79001304000000006</v>
      </c>
      <c r="C57"/>
    </row>
    <row r="58" spans="1:3" x14ac:dyDescent="0.45">
      <c r="A58" s="14" t="s">
        <v>12</v>
      </c>
      <c r="B58" s="29">
        <v>64.215610122000001</v>
      </c>
      <c r="C58"/>
    </row>
    <row r="59" spans="1:3" x14ac:dyDescent="0.45">
      <c r="A59" s="14" t="s">
        <v>154</v>
      </c>
      <c r="B59" s="29">
        <v>100.00000000200001</v>
      </c>
      <c r="C59"/>
    </row>
    <row r="60" spans="1:3" x14ac:dyDescent="0.45">
      <c r="A60"/>
      <c r="B60"/>
      <c r="C60"/>
    </row>
    <row r="61" spans="1:3" x14ac:dyDescent="0.45">
      <c r="A61"/>
      <c r="B61"/>
      <c r="C61"/>
    </row>
    <row r="62" spans="1:3" x14ac:dyDescent="0.45">
      <c r="A62"/>
      <c r="B62"/>
      <c r="C62"/>
    </row>
    <row r="63" spans="1:3" x14ac:dyDescent="0.45">
      <c r="A63"/>
      <c r="B63"/>
      <c r="C63"/>
    </row>
    <row r="64" spans="1:3" x14ac:dyDescent="0.45">
      <c r="A64"/>
      <c r="B64"/>
      <c r="C64"/>
    </row>
    <row r="65" spans="1:3" x14ac:dyDescent="0.45">
      <c r="A65"/>
      <c r="B65"/>
      <c r="C65"/>
    </row>
    <row r="66" spans="1:3" x14ac:dyDescent="0.45">
      <c r="A66"/>
      <c r="B66"/>
      <c r="C66"/>
    </row>
    <row r="67" spans="1:3" x14ac:dyDescent="0.45">
      <c r="A67"/>
      <c r="B67"/>
      <c r="C67"/>
    </row>
    <row r="68" spans="1:3" x14ac:dyDescent="0.45">
      <c r="A68"/>
      <c r="B68"/>
      <c r="C68"/>
    </row>
  </sheetData>
  <sheetProtection algorithmName="SHA-512" hashValue="2gwpTJFE9ewEeN+AquSVshoDdKttn3P5pXuMKc5EW9VAxrOidmwQnIsvAWmqw7OoBvoaKnpyrNs+cKVWb8F1QA==" saltValue="45a1IYNvevNi5nVFdqJjnQ==" spinCount="100000" sheet="1" objects="1" scenarios="1"/>
  <conditionalFormatting sqref="F1:F2">
    <cfRule type="expression" dxfId="526" priority="2">
      <formula>F1=100</formula>
    </cfRule>
    <cfRule type="expression" dxfId="525" priority="3">
      <formula>C1=""</formula>
    </cfRule>
  </conditionalFormatting>
  <conditionalFormatting sqref="G1:G2">
    <cfRule type="cellIs" dxfId="524" priority="1" operator="lessThan">
      <formula>200</formula>
    </cfRule>
    <cfRule type="expression" dxfId="523" priority="4">
      <formula>D1=100</formula>
    </cfRule>
    <cfRule type="expression" dxfId="522" priority="5">
      <formula>E1=""</formula>
    </cfRule>
  </conditionalFormatting>
  <pageMargins left="0.7" right="0.7" top="0.75" bottom="0.75" header="0.3" footer="0.3"/>
  <pageSetup scale="69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6" name="Button 1">
              <controlPr defaultSize="0" print="0" autoFill="0" autoPict="0" macro="[1]!DiversifiedIncome_Button1_2_Click">
                <anchor moveWithCells="1" sizeWithCells="1">
                  <from>
                    <xdr:col>2</xdr:col>
                    <xdr:colOff>2538413</xdr:colOff>
                    <xdr:row>0</xdr:row>
                    <xdr:rowOff>80963</xdr:rowOff>
                  </from>
                  <to>
                    <xdr:col>3</xdr:col>
                    <xdr:colOff>1223963</xdr:colOff>
                    <xdr:row>3</xdr:row>
                    <xdr:rowOff>80963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D2AC9-F3DC-4090-B20B-6031B90E723F}">
  <sheetPr>
    <pageSetUpPr fitToPage="1"/>
  </sheetPr>
  <dimension ref="A1:F68"/>
  <sheetViews>
    <sheetView workbookViewId="0">
      <selection activeCell="A2" sqref="A2"/>
    </sheetView>
  </sheetViews>
  <sheetFormatPr defaultRowHeight="14.25" x14ac:dyDescent="0.45"/>
  <cols>
    <col min="1" max="1" width="36.73046875" style="32" bestFit="1" customWidth="1"/>
    <col min="2" max="2" width="22.73046875" style="32" bestFit="1" customWidth="1"/>
    <col min="3" max="3" width="48.19921875" style="32" bestFit="1" customWidth="1"/>
    <col min="4" max="4" width="17.796875" style="50" bestFit="1" customWidth="1"/>
    <col min="5" max="16384" width="9.06640625" style="32"/>
  </cols>
  <sheetData>
    <row r="1" spans="1:6" x14ac:dyDescent="0.45">
      <c r="A1" s="16"/>
      <c r="B1" s="16"/>
      <c r="C1" s="16"/>
      <c r="D1" s="53"/>
      <c r="E1" s="16"/>
      <c r="F1" s="38"/>
    </row>
    <row r="2" spans="1:6" ht="15" x14ac:dyDescent="0.45">
      <c r="A2" s="24" t="s">
        <v>173</v>
      </c>
      <c r="B2" s="16"/>
      <c r="C2" s="16"/>
      <c r="D2" s="53"/>
      <c r="E2" s="16"/>
      <c r="F2" s="25" t="str">
        <f>IF(G3&lt;0,"Error- Cash Model greater than Portfolio Total","")</f>
        <v/>
      </c>
    </row>
    <row r="3" spans="1:6" hidden="1" x14ac:dyDescent="0.45">
      <c r="A3" s="32" t="s">
        <v>1</v>
      </c>
      <c r="B3" s="32" t="s">
        <v>8</v>
      </c>
    </row>
    <row r="5" spans="1:6" x14ac:dyDescent="0.45">
      <c r="A5" s="34" t="s">
        <v>165</v>
      </c>
      <c r="B5" s="34" t="s">
        <v>156</v>
      </c>
      <c r="C5" s="34" t="s">
        <v>2</v>
      </c>
      <c r="D5" s="57" t="s">
        <v>158</v>
      </c>
    </row>
    <row r="6" spans="1:6" x14ac:dyDescent="0.45">
      <c r="A6" s="35" t="s">
        <v>73</v>
      </c>
      <c r="B6" s="35" t="s">
        <v>71</v>
      </c>
      <c r="C6" s="35" t="s">
        <v>72</v>
      </c>
      <c r="D6" s="58">
        <v>6.3503270589999996</v>
      </c>
    </row>
    <row r="7" spans="1:6" x14ac:dyDescent="0.45">
      <c r="A7" s="32" t="s">
        <v>159</v>
      </c>
      <c r="D7" s="50">
        <v>6.3503270589999996</v>
      </c>
    </row>
    <row r="8" spans="1:6" x14ac:dyDescent="0.45">
      <c r="A8" s="35" t="s">
        <v>13</v>
      </c>
      <c r="B8" s="35" t="s">
        <v>40</v>
      </c>
      <c r="C8" s="35" t="s">
        <v>41</v>
      </c>
      <c r="D8" s="58">
        <v>0.86615363499999998</v>
      </c>
    </row>
    <row r="9" spans="1:6" x14ac:dyDescent="0.45">
      <c r="A9" s="35"/>
      <c r="B9" s="35" t="s">
        <v>22</v>
      </c>
      <c r="C9" s="35" t="s">
        <v>23</v>
      </c>
      <c r="D9" s="58">
        <v>2.0185511709999999</v>
      </c>
    </row>
    <row r="10" spans="1:6" x14ac:dyDescent="0.45">
      <c r="A10" s="35"/>
      <c r="B10" s="35" t="s">
        <v>59</v>
      </c>
      <c r="C10" s="35" t="s">
        <v>60</v>
      </c>
      <c r="D10" s="58">
        <v>0.61922423100000001</v>
      </c>
    </row>
    <row r="11" spans="1:6" x14ac:dyDescent="0.45">
      <c r="A11" s="35"/>
      <c r="B11" s="35" t="s">
        <v>34</v>
      </c>
      <c r="C11" s="35" t="s">
        <v>35</v>
      </c>
      <c r="D11" s="58">
        <v>1.8168938800000001</v>
      </c>
    </row>
    <row r="12" spans="1:6" x14ac:dyDescent="0.45">
      <c r="A12" s="35"/>
      <c r="B12" s="35" t="s">
        <v>65</v>
      </c>
      <c r="C12" s="35" t="s">
        <v>66</v>
      </c>
      <c r="D12" s="58">
        <v>0.95067790200000002</v>
      </c>
    </row>
    <row r="13" spans="1:6" x14ac:dyDescent="0.45">
      <c r="A13" s="35"/>
      <c r="B13" s="35" t="s">
        <v>18</v>
      </c>
      <c r="C13" s="35" t="s">
        <v>19</v>
      </c>
      <c r="D13" s="58">
        <v>1.9382328170000001</v>
      </c>
    </row>
    <row r="14" spans="1:6" x14ac:dyDescent="0.45">
      <c r="A14" s="35"/>
      <c r="B14" s="35" t="s">
        <v>67</v>
      </c>
      <c r="C14" s="35" t="s">
        <v>68</v>
      </c>
      <c r="D14" s="58">
        <v>1.377228407</v>
      </c>
    </row>
    <row r="15" spans="1:6" x14ac:dyDescent="0.45">
      <c r="A15" s="35"/>
      <c r="B15" s="35" t="s">
        <v>36</v>
      </c>
      <c r="C15" s="35" t="s">
        <v>37</v>
      </c>
      <c r="D15" s="58">
        <v>14.543485820000001</v>
      </c>
    </row>
    <row r="16" spans="1:6" x14ac:dyDescent="0.45">
      <c r="A16" s="35"/>
      <c r="B16" s="35" t="s">
        <v>44</v>
      </c>
      <c r="C16" s="35" t="s">
        <v>45</v>
      </c>
      <c r="D16" s="58">
        <v>1.179234184</v>
      </c>
    </row>
    <row r="17" spans="1:4" x14ac:dyDescent="0.45">
      <c r="A17" s="35"/>
      <c r="B17" s="35" t="s">
        <v>16</v>
      </c>
      <c r="C17" s="35" t="s">
        <v>17</v>
      </c>
      <c r="D17" s="58">
        <v>2.0063576699999999</v>
      </c>
    </row>
    <row r="18" spans="1:4" x14ac:dyDescent="0.45">
      <c r="A18" s="35"/>
      <c r="B18" s="35" t="s">
        <v>48</v>
      </c>
      <c r="C18" s="35" t="s">
        <v>49</v>
      </c>
      <c r="D18" s="58">
        <v>0.75517134200000002</v>
      </c>
    </row>
    <row r="19" spans="1:4" x14ac:dyDescent="0.45">
      <c r="A19" s="35"/>
      <c r="B19" s="35" t="s">
        <v>26</v>
      </c>
      <c r="C19" s="35" t="s">
        <v>27</v>
      </c>
      <c r="D19" s="58">
        <v>0.84283712</v>
      </c>
    </row>
    <row r="20" spans="1:4" x14ac:dyDescent="0.45">
      <c r="A20" s="35"/>
      <c r="B20" s="35" t="s">
        <v>46</v>
      </c>
      <c r="C20" s="35" t="s">
        <v>47</v>
      </c>
      <c r="D20" s="58">
        <v>1.3391524189999999</v>
      </c>
    </row>
    <row r="21" spans="1:4" x14ac:dyDescent="0.45">
      <c r="A21" s="35"/>
      <c r="B21" s="35" t="s">
        <v>61</v>
      </c>
      <c r="C21" s="35" t="s">
        <v>62</v>
      </c>
      <c r="D21" s="58">
        <v>1.9264179400000001</v>
      </c>
    </row>
    <row r="22" spans="1:4" x14ac:dyDescent="0.45">
      <c r="A22" s="35"/>
      <c r="B22" s="35" t="s">
        <v>69</v>
      </c>
      <c r="C22" s="35" t="s">
        <v>70</v>
      </c>
      <c r="D22" s="58">
        <v>1.6845277729999999</v>
      </c>
    </row>
    <row r="23" spans="1:4" x14ac:dyDescent="0.45">
      <c r="A23" s="35"/>
      <c r="B23" s="35" t="s">
        <v>177</v>
      </c>
      <c r="C23" s="35" t="s">
        <v>178</v>
      </c>
      <c r="D23" s="58">
        <v>0.99198587400000005</v>
      </c>
    </row>
    <row r="24" spans="1:4" x14ac:dyDescent="0.45">
      <c r="A24" s="32" t="s">
        <v>161</v>
      </c>
      <c r="D24" s="50">
        <v>34.856132185</v>
      </c>
    </row>
    <row r="25" spans="1:4" x14ac:dyDescent="0.45">
      <c r="A25" s="35" t="s">
        <v>56</v>
      </c>
      <c r="B25" s="35" t="s">
        <v>54</v>
      </c>
      <c r="C25" s="35" t="s">
        <v>55</v>
      </c>
      <c r="D25" s="58">
        <v>2.9980082650000002</v>
      </c>
    </row>
    <row r="26" spans="1:4" x14ac:dyDescent="0.45">
      <c r="A26" s="56" t="s">
        <v>162</v>
      </c>
      <c r="B26" s="56"/>
      <c r="C26" s="56"/>
      <c r="D26" s="59">
        <v>2.9980082650000002</v>
      </c>
    </row>
    <row r="27" spans="1:4" x14ac:dyDescent="0.45">
      <c r="A27" s="35" t="s">
        <v>76</v>
      </c>
      <c r="B27" s="35" t="s">
        <v>74</v>
      </c>
      <c r="C27" s="35" t="s">
        <v>75</v>
      </c>
      <c r="D27" s="58">
        <v>0.540129941</v>
      </c>
    </row>
    <row r="28" spans="1:4" x14ac:dyDescent="0.45">
      <c r="A28" s="32" t="s">
        <v>166</v>
      </c>
      <c r="D28" s="50">
        <v>0.540129941</v>
      </c>
    </row>
    <row r="29" spans="1:4" x14ac:dyDescent="0.45">
      <c r="A29" s="35" t="s">
        <v>12</v>
      </c>
      <c r="B29" s="35" t="s">
        <v>14</v>
      </c>
      <c r="C29" s="35" t="s">
        <v>15</v>
      </c>
      <c r="D29" s="58">
        <v>7.7796840270000001</v>
      </c>
    </row>
    <row r="30" spans="1:4" x14ac:dyDescent="0.45">
      <c r="A30" s="35"/>
      <c r="B30" s="35" t="s">
        <v>24</v>
      </c>
      <c r="C30" s="35" t="s">
        <v>25</v>
      </c>
      <c r="D30" s="58">
        <v>2.007224399</v>
      </c>
    </row>
    <row r="31" spans="1:4" x14ac:dyDescent="0.45">
      <c r="A31" s="35"/>
      <c r="B31" s="35" t="s">
        <v>9</v>
      </c>
      <c r="C31" s="35" t="s">
        <v>10</v>
      </c>
      <c r="D31" s="58">
        <v>4.4551771540000003</v>
      </c>
    </row>
    <row r="32" spans="1:4" x14ac:dyDescent="0.45">
      <c r="A32" s="35"/>
      <c r="B32" s="35" t="s">
        <v>28</v>
      </c>
      <c r="C32" s="35" t="s">
        <v>29</v>
      </c>
      <c r="D32" s="58">
        <v>7.5727870900000003</v>
      </c>
    </row>
    <row r="33" spans="1:4" x14ac:dyDescent="0.45">
      <c r="A33" s="35"/>
      <c r="B33" s="35" t="s">
        <v>30</v>
      </c>
      <c r="C33" s="35" t="s">
        <v>31</v>
      </c>
      <c r="D33" s="58">
        <v>2.3320704060000002</v>
      </c>
    </row>
    <row r="34" spans="1:4" x14ac:dyDescent="0.45">
      <c r="A34" s="35"/>
      <c r="B34" s="35" t="s">
        <v>57</v>
      </c>
      <c r="C34" s="35" t="s">
        <v>58</v>
      </c>
      <c r="D34" s="58">
        <v>5.8059108259999999</v>
      </c>
    </row>
    <row r="35" spans="1:4" x14ac:dyDescent="0.45">
      <c r="A35" s="35"/>
      <c r="B35" s="35" t="s">
        <v>38</v>
      </c>
      <c r="C35" s="35" t="s">
        <v>39</v>
      </c>
      <c r="D35" s="58">
        <v>10.428837529999999</v>
      </c>
    </row>
    <row r="36" spans="1:4" x14ac:dyDescent="0.45">
      <c r="A36" s="35"/>
      <c r="B36" s="35" t="s">
        <v>50</v>
      </c>
      <c r="C36" s="35" t="s">
        <v>51</v>
      </c>
      <c r="D36" s="58">
        <v>5.443410246</v>
      </c>
    </row>
    <row r="37" spans="1:4" x14ac:dyDescent="0.45">
      <c r="A37" s="35"/>
      <c r="B37" s="35" t="s">
        <v>20</v>
      </c>
      <c r="C37" s="35" t="s">
        <v>21</v>
      </c>
      <c r="D37" s="58">
        <v>1.472624033</v>
      </c>
    </row>
    <row r="38" spans="1:4" x14ac:dyDescent="0.45">
      <c r="A38" s="35"/>
      <c r="B38" s="35" t="s">
        <v>63</v>
      </c>
      <c r="C38" s="35" t="s">
        <v>64</v>
      </c>
      <c r="D38" s="58">
        <v>3.6735645130000001</v>
      </c>
    </row>
    <row r="39" spans="1:4" x14ac:dyDescent="0.45">
      <c r="A39" s="35"/>
      <c r="B39" s="35" t="s">
        <v>42</v>
      </c>
      <c r="C39" s="35" t="s">
        <v>43</v>
      </c>
      <c r="D39" s="58">
        <v>1.204574579</v>
      </c>
    </row>
    <row r="40" spans="1:4" x14ac:dyDescent="0.45">
      <c r="A40" s="35"/>
      <c r="B40" s="35" t="s">
        <v>52</v>
      </c>
      <c r="C40" s="35" t="s">
        <v>53</v>
      </c>
      <c r="D40" s="58">
        <v>1.0474975479999999</v>
      </c>
    </row>
    <row r="41" spans="1:4" x14ac:dyDescent="0.45">
      <c r="A41" s="35"/>
      <c r="B41" s="35" t="s">
        <v>32</v>
      </c>
      <c r="C41" s="35" t="s">
        <v>33</v>
      </c>
      <c r="D41" s="58">
        <v>2.0320402020000001</v>
      </c>
    </row>
    <row r="42" spans="1:4" x14ac:dyDescent="0.45">
      <c r="A42" s="32" t="s">
        <v>164</v>
      </c>
      <c r="D42" s="50">
        <v>55.255402553000003</v>
      </c>
    </row>
    <row r="43" spans="1:4" x14ac:dyDescent="0.45">
      <c r="A43" s="34" t="s">
        <v>154</v>
      </c>
      <c r="B43" s="34"/>
      <c r="C43" s="34"/>
      <c r="D43" s="57">
        <v>100.000000003</v>
      </c>
    </row>
    <row r="49" spans="1:3" x14ac:dyDescent="0.45">
      <c r="A49" s="13" t="s">
        <v>1</v>
      </c>
      <c r="B49" t="s">
        <v>8</v>
      </c>
    </row>
    <row r="51" spans="1:3" x14ac:dyDescent="0.45">
      <c r="A51" s="13" t="s">
        <v>153</v>
      </c>
      <c r="B51" t="s">
        <v>158</v>
      </c>
      <c r="C51"/>
    </row>
    <row r="52" spans="1:3" x14ac:dyDescent="0.45">
      <c r="A52" s="14" t="s">
        <v>73</v>
      </c>
      <c r="B52" s="29">
        <v>6.3503270589999996</v>
      </c>
      <c r="C52"/>
    </row>
    <row r="53" spans="1:3" x14ac:dyDescent="0.45">
      <c r="A53" s="14" t="s">
        <v>13</v>
      </c>
      <c r="B53" s="29">
        <v>34.856132185</v>
      </c>
      <c r="C53"/>
    </row>
    <row r="54" spans="1:3" x14ac:dyDescent="0.45">
      <c r="A54" s="14" t="s">
        <v>56</v>
      </c>
      <c r="B54" s="29">
        <v>2.9980082650000002</v>
      </c>
      <c r="C54"/>
    </row>
    <row r="55" spans="1:3" x14ac:dyDescent="0.45">
      <c r="A55" s="14" t="s">
        <v>76</v>
      </c>
      <c r="B55" s="29">
        <v>0.540129941</v>
      </c>
      <c r="C55"/>
    </row>
    <row r="56" spans="1:3" x14ac:dyDescent="0.45">
      <c r="A56" s="14" t="s">
        <v>12</v>
      </c>
      <c r="B56" s="29">
        <v>55.255402553000003</v>
      </c>
      <c r="C56"/>
    </row>
    <row r="57" spans="1:3" x14ac:dyDescent="0.45">
      <c r="A57" s="14" t="s">
        <v>154</v>
      </c>
      <c r="B57" s="29">
        <v>100.000000003</v>
      </c>
      <c r="C57"/>
    </row>
    <row r="58" spans="1:3" x14ac:dyDescent="0.45">
      <c r="A58"/>
      <c r="B58"/>
      <c r="C58"/>
    </row>
    <row r="59" spans="1:3" x14ac:dyDescent="0.45">
      <c r="A59"/>
      <c r="B59"/>
      <c r="C59"/>
    </row>
    <row r="60" spans="1:3" x14ac:dyDescent="0.45">
      <c r="A60"/>
      <c r="B60"/>
      <c r="C60"/>
    </row>
    <row r="61" spans="1:3" x14ac:dyDescent="0.45">
      <c r="A61"/>
      <c r="B61"/>
      <c r="C61"/>
    </row>
    <row r="62" spans="1:3" x14ac:dyDescent="0.45">
      <c r="A62"/>
      <c r="B62"/>
      <c r="C62"/>
    </row>
    <row r="63" spans="1:3" x14ac:dyDescent="0.45">
      <c r="A63"/>
      <c r="B63"/>
      <c r="C63"/>
    </row>
    <row r="64" spans="1:3" x14ac:dyDescent="0.45">
      <c r="A64"/>
      <c r="B64"/>
      <c r="C64"/>
    </row>
    <row r="65" spans="1:3" x14ac:dyDescent="0.45">
      <c r="A65"/>
      <c r="B65"/>
      <c r="C65"/>
    </row>
    <row r="66" spans="1:3" x14ac:dyDescent="0.45">
      <c r="A66"/>
      <c r="B66"/>
      <c r="C66"/>
    </row>
    <row r="67" spans="1:3" x14ac:dyDescent="0.45">
      <c r="A67"/>
      <c r="B67"/>
      <c r="C67"/>
    </row>
    <row r="68" spans="1:3" x14ac:dyDescent="0.45">
      <c r="A68"/>
      <c r="B68"/>
      <c r="C68"/>
    </row>
  </sheetData>
  <sheetProtection algorithmName="SHA-512" hashValue="0cwcdVjnDivDmOuoDkz0LKVmvE/5Io3RbnEuKnprHPFy+wJv2G4Qqmfcg1aZBaMoSICg17rH0aLjrn/e+VA5yw==" saltValue="yhHxXU4fZzuXX+V1+lc8Bw==" spinCount="100000" sheet="1" objects="1" scenarios="1"/>
  <conditionalFormatting sqref="F1:F2">
    <cfRule type="expression" dxfId="521" priority="1">
      <formula>F1=100</formula>
    </cfRule>
    <cfRule type="expression" dxfId="520" priority="2">
      <formula>C1=""</formula>
    </cfRule>
  </conditionalFormatting>
  <pageMargins left="0.7" right="0.7" top="0.75" bottom="0.75" header="0.3" footer="0.3"/>
  <pageSetup scale="69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6" name="Button 1">
              <controlPr defaultSize="0" print="0" autoFill="0" autoPict="0" macro="[1]!DiversifiedIncome_Button1_2_Click">
                <anchor moveWithCells="1" sizeWithCells="1">
                  <from>
                    <xdr:col>2</xdr:col>
                    <xdr:colOff>2395538</xdr:colOff>
                    <xdr:row>0</xdr:row>
                    <xdr:rowOff>128588</xdr:rowOff>
                  </from>
                  <to>
                    <xdr:col>3</xdr:col>
                    <xdr:colOff>1214438</xdr:colOff>
                    <xdr:row>3</xdr:row>
                    <xdr:rowOff>71438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3EE92-4B69-46B1-AF58-C1DB4A3E395A}">
  <sheetPr>
    <pageSetUpPr fitToPage="1"/>
  </sheetPr>
  <dimension ref="A1:E68"/>
  <sheetViews>
    <sheetView workbookViewId="0">
      <selection activeCell="F19" sqref="F19"/>
    </sheetView>
  </sheetViews>
  <sheetFormatPr defaultRowHeight="14.25" x14ac:dyDescent="0.45"/>
  <cols>
    <col min="1" max="1" width="36.73046875" style="32" bestFit="1" customWidth="1"/>
    <col min="2" max="2" width="19.9296875" style="32" bestFit="1" customWidth="1"/>
    <col min="3" max="3" width="48.19921875" style="32" bestFit="1" customWidth="1"/>
    <col min="4" max="4" width="17.796875" style="50" bestFit="1" customWidth="1"/>
    <col min="5" max="16384" width="9.06640625" style="32"/>
  </cols>
  <sheetData>
    <row r="1" spans="1:5" x14ac:dyDescent="0.45">
      <c r="A1" s="16"/>
      <c r="B1" s="16"/>
      <c r="C1" s="16"/>
      <c r="D1" s="17"/>
      <c r="E1" s="16"/>
    </row>
    <row r="2" spans="1:5" ht="15" x14ac:dyDescent="0.45">
      <c r="A2" s="24" t="s">
        <v>174</v>
      </c>
      <c r="B2" s="16"/>
      <c r="C2" s="16"/>
      <c r="D2" s="17"/>
      <c r="E2" s="39"/>
    </row>
    <row r="3" spans="1:5" hidden="1" x14ac:dyDescent="0.45">
      <c r="A3" s="32" t="s">
        <v>1</v>
      </c>
      <c r="B3" s="32" t="s">
        <v>150</v>
      </c>
    </row>
    <row r="5" spans="1:5" x14ac:dyDescent="0.45">
      <c r="A5" s="34" t="s">
        <v>165</v>
      </c>
      <c r="B5" s="34" t="s">
        <v>156</v>
      </c>
      <c r="C5" s="34" t="s">
        <v>2</v>
      </c>
      <c r="D5" s="57" t="s">
        <v>158</v>
      </c>
    </row>
    <row r="6" spans="1:5" x14ac:dyDescent="0.45">
      <c r="A6" s="55" t="s">
        <v>73</v>
      </c>
      <c r="B6" s="55" t="s">
        <v>71</v>
      </c>
      <c r="C6" s="55" t="s">
        <v>72</v>
      </c>
      <c r="D6" s="58">
        <v>7.4276834640000002</v>
      </c>
    </row>
    <row r="7" spans="1:5" x14ac:dyDescent="0.45">
      <c r="A7" s="51" t="s">
        <v>159</v>
      </c>
      <c r="D7" s="50">
        <v>7.4276834640000002</v>
      </c>
    </row>
    <row r="8" spans="1:5" x14ac:dyDescent="0.45">
      <c r="A8" s="55" t="s">
        <v>124</v>
      </c>
      <c r="B8" s="55" t="s">
        <v>134</v>
      </c>
      <c r="C8" s="55" t="s">
        <v>135</v>
      </c>
      <c r="D8" s="58">
        <v>7.3497410050000003</v>
      </c>
    </row>
    <row r="9" spans="1:5" x14ac:dyDescent="0.45">
      <c r="A9" s="35"/>
      <c r="B9" s="55" t="s">
        <v>122</v>
      </c>
      <c r="C9" s="55" t="s">
        <v>123</v>
      </c>
      <c r="D9" s="58">
        <v>5.2731153309999996</v>
      </c>
    </row>
    <row r="10" spans="1:5" x14ac:dyDescent="0.45">
      <c r="A10" s="51" t="s">
        <v>160</v>
      </c>
      <c r="D10" s="50">
        <v>12.622856336</v>
      </c>
    </row>
    <row r="11" spans="1:5" x14ac:dyDescent="0.45">
      <c r="A11" s="55" t="s">
        <v>13</v>
      </c>
      <c r="B11" s="55" t="s">
        <v>40</v>
      </c>
      <c r="C11" s="55" t="s">
        <v>41</v>
      </c>
      <c r="D11" s="58">
        <v>0.648518661</v>
      </c>
    </row>
    <row r="12" spans="1:5" x14ac:dyDescent="0.45">
      <c r="A12" s="35"/>
      <c r="B12" s="55" t="s">
        <v>22</v>
      </c>
      <c r="C12" s="55" t="s">
        <v>23</v>
      </c>
      <c r="D12" s="58">
        <v>1.1445842500000001</v>
      </c>
    </row>
    <row r="13" spans="1:5" x14ac:dyDescent="0.45">
      <c r="A13" s="35"/>
      <c r="B13" s="55" t="s">
        <v>34</v>
      </c>
      <c r="C13" s="55" t="s">
        <v>35</v>
      </c>
      <c r="D13" s="58">
        <v>1.4645932020000001</v>
      </c>
    </row>
    <row r="14" spans="1:5" x14ac:dyDescent="0.45">
      <c r="A14" s="35"/>
      <c r="B14" s="55" t="s">
        <v>18</v>
      </c>
      <c r="C14" s="55" t="s">
        <v>19</v>
      </c>
      <c r="D14" s="58">
        <v>1.3365477219999999</v>
      </c>
    </row>
    <row r="15" spans="1:5" x14ac:dyDescent="0.45">
      <c r="A15" s="35"/>
      <c r="B15" s="55" t="s">
        <v>67</v>
      </c>
      <c r="C15" s="55" t="s">
        <v>68</v>
      </c>
      <c r="D15" s="58">
        <v>1.3553598609999999</v>
      </c>
    </row>
    <row r="16" spans="1:5" x14ac:dyDescent="0.45">
      <c r="A16" s="35"/>
      <c r="B16" s="55" t="s">
        <v>36</v>
      </c>
      <c r="C16" s="55" t="s">
        <v>37</v>
      </c>
      <c r="D16" s="58">
        <v>2.5522846449999999</v>
      </c>
    </row>
    <row r="17" spans="1:4" x14ac:dyDescent="0.45">
      <c r="A17" s="35"/>
      <c r="B17" s="55" t="s">
        <v>44</v>
      </c>
      <c r="C17" s="55" t="s">
        <v>45</v>
      </c>
      <c r="D17" s="58">
        <v>1.2098403929999999</v>
      </c>
    </row>
    <row r="18" spans="1:4" x14ac:dyDescent="0.45">
      <c r="A18" s="35"/>
      <c r="B18" s="55" t="s">
        <v>16</v>
      </c>
      <c r="C18" s="55" t="s">
        <v>17</v>
      </c>
      <c r="D18" s="58">
        <v>1.3279739859999999</v>
      </c>
    </row>
    <row r="19" spans="1:4" x14ac:dyDescent="0.45">
      <c r="A19" s="35"/>
      <c r="B19" s="55" t="s">
        <v>46</v>
      </c>
      <c r="C19" s="55" t="s">
        <v>47</v>
      </c>
      <c r="D19" s="58">
        <v>1.0448060509999999</v>
      </c>
    </row>
    <row r="20" spans="1:4" x14ac:dyDescent="0.45">
      <c r="A20" s="35"/>
      <c r="B20" s="55" t="s">
        <v>61</v>
      </c>
      <c r="C20" s="55" t="s">
        <v>62</v>
      </c>
      <c r="D20" s="58">
        <v>1.36728055</v>
      </c>
    </row>
    <row r="21" spans="1:4" x14ac:dyDescent="0.45">
      <c r="A21" s="35"/>
      <c r="B21" s="55" t="s">
        <v>69</v>
      </c>
      <c r="C21" s="55" t="s">
        <v>70</v>
      </c>
      <c r="D21" s="58">
        <v>1.006158812</v>
      </c>
    </row>
    <row r="22" spans="1:4" x14ac:dyDescent="0.45">
      <c r="A22" s="35"/>
      <c r="B22" s="55" t="s">
        <v>177</v>
      </c>
      <c r="C22" s="55" t="s">
        <v>178</v>
      </c>
      <c r="D22" s="58">
        <v>0.78801864700000002</v>
      </c>
    </row>
    <row r="23" spans="1:4" x14ac:dyDescent="0.45">
      <c r="A23" s="51" t="s">
        <v>161</v>
      </c>
      <c r="D23" s="50">
        <v>15.245966780000002</v>
      </c>
    </row>
    <row r="24" spans="1:4" x14ac:dyDescent="0.45">
      <c r="A24" s="55" t="s">
        <v>56</v>
      </c>
      <c r="B24" s="55" t="s">
        <v>128</v>
      </c>
      <c r="C24" s="55" t="s">
        <v>129</v>
      </c>
      <c r="D24" s="58">
        <v>7.3144256189999997</v>
      </c>
    </row>
    <row r="25" spans="1:4" x14ac:dyDescent="0.45">
      <c r="A25" s="35"/>
      <c r="B25" s="55" t="s">
        <v>54</v>
      </c>
      <c r="C25" s="55" t="s">
        <v>55</v>
      </c>
      <c r="D25" s="58">
        <v>2.7380578720000002</v>
      </c>
    </row>
    <row r="26" spans="1:4" x14ac:dyDescent="0.45">
      <c r="A26" s="51" t="s">
        <v>162</v>
      </c>
      <c r="D26" s="50">
        <v>10.052483491</v>
      </c>
    </row>
    <row r="27" spans="1:4" x14ac:dyDescent="0.45">
      <c r="A27" s="55" t="s">
        <v>76</v>
      </c>
      <c r="B27" s="55" t="s">
        <v>74</v>
      </c>
      <c r="C27" s="55" t="s">
        <v>75</v>
      </c>
      <c r="D27" s="58">
        <v>0.70032596700000005</v>
      </c>
    </row>
    <row r="28" spans="1:4" x14ac:dyDescent="0.45">
      <c r="A28" s="51" t="s">
        <v>166</v>
      </c>
      <c r="D28" s="50">
        <v>0.70032596700000005</v>
      </c>
    </row>
    <row r="29" spans="1:4" x14ac:dyDescent="0.45">
      <c r="A29" s="55" t="s">
        <v>127</v>
      </c>
      <c r="B29" s="55" t="s">
        <v>125</v>
      </c>
      <c r="C29" s="55" t="s">
        <v>126</v>
      </c>
      <c r="D29" s="58">
        <v>5.1247529280000004</v>
      </c>
    </row>
    <row r="30" spans="1:4" x14ac:dyDescent="0.45">
      <c r="A30" s="51" t="s">
        <v>163</v>
      </c>
      <c r="D30" s="50">
        <v>5.1247529280000004</v>
      </c>
    </row>
    <row r="31" spans="1:4" x14ac:dyDescent="0.45">
      <c r="A31" s="55" t="s">
        <v>12</v>
      </c>
      <c r="B31" s="55" t="s">
        <v>14</v>
      </c>
      <c r="C31" s="55" t="s">
        <v>15</v>
      </c>
      <c r="D31" s="58">
        <v>7.6589478550000001</v>
      </c>
    </row>
    <row r="32" spans="1:4" x14ac:dyDescent="0.45">
      <c r="A32" s="35"/>
      <c r="B32" s="55" t="s">
        <v>24</v>
      </c>
      <c r="C32" s="55" t="s">
        <v>25</v>
      </c>
      <c r="D32" s="58">
        <v>2.643108759</v>
      </c>
    </row>
    <row r="33" spans="1:4" x14ac:dyDescent="0.45">
      <c r="A33" s="35"/>
      <c r="B33" s="55" t="s">
        <v>130</v>
      </c>
      <c r="C33" s="55" t="s">
        <v>131</v>
      </c>
      <c r="D33" s="58">
        <v>1.0639811969999999</v>
      </c>
    </row>
    <row r="34" spans="1:4" x14ac:dyDescent="0.45">
      <c r="A34" s="35"/>
      <c r="B34" s="55" t="s">
        <v>9</v>
      </c>
      <c r="C34" s="55" t="s">
        <v>10</v>
      </c>
      <c r="D34" s="58">
        <v>1.804624104</v>
      </c>
    </row>
    <row r="35" spans="1:4" x14ac:dyDescent="0.45">
      <c r="A35" s="35"/>
      <c r="B35" s="55" t="s">
        <v>28</v>
      </c>
      <c r="C35" s="55" t="s">
        <v>29</v>
      </c>
      <c r="D35" s="58">
        <v>5.4168480800000003</v>
      </c>
    </row>
    <row r="36" spans="1:4" x14ac:dyDescent="0.45">
      <c r="A36" s="35"/>
      <c r="B36" s="55" t="s">
        <v>30</v>
      </c>
      <c r="C36" s="55" t="s">
        <v>31</v>
      </c>
      <c r="D36" s="58">
        <v>2.4203665339999998</v>
      </c>
    </row>
    <row r="37" spans="1:4" x14ac:dyDescent="0.45">
      <c r="A37" s="35"/>
      <c r="B37" s="55" t="s">
        <v>38</v>
      </c>
      <c r="C37" s="55" t="s">
        <v>39</v>
      </c>
      <c r="D37" s="58">
        <v>7.4326056960000004</v>
      </c>
    </row>
    <row r="38" spans="1:4" x14ac:dyDescent="0.45">
      <c r="A38" s="35"/>
      <c r="B38" s="55" t="s">
        <v>50</v>
      </c>
      <c r="C38" s="55" t="s">
        <v>51</v>
      </c>
      <c r="D38" s="58">
        <v>5.7107721900000001</v>
      </c>
    </row>
    <row r="39" spans="1:4" x14ac:dyDescent="0.45">
      <c r="A39" s="35"/>
      <c r="B39" s="55" t="s">
        <v>63</v>
      </c>
      <c r="C39" s="55" t="s">
        <v>64</v>
      </c>
      <c r="D39" s="58">
        <v>2.8351659709999999</v>
      </c>
    </row>
    <row r="40" spans="1:4" x14ac:dyDescent="0.45">
      <c r="A40" s="35"/>
      <c r="B40" s="55" t="s">
        <v>42</v>
      </c>
      <c r="C40" s="55" t="s">
        <v>43</v>
      </c>
      <c r="D40" s="58">
        <v>8.7049710729999994</v>
      </c>
    </row>
    <row r="41" spans="1:4" x14ac:dyDescent="0.45">
      <c r="A41" s="35"/>
      <c r="B41" s="55" t="s">
        <v>52</v>
      </c>
      <c r="C41" s="55" t="s">
        <v>53</v>
      </c>
      <c r="D41" s="58">
        <v>1.6504151410000001</v>
      </c>
    </row>
    <row r="42" spans="1:4" x14ac:dyDescent="0.45">
      <c r="A42" s="35"/>
      <c r="B42" s="55" t="s">
        <v>32</v>
      </c>
      <c r="C42" s="55" t="s">
        <v>33</v>
      </c>
      <c r="D42" s="58">
        <v>1.4841244330000001</v>
      </c>
    </row>
    <row r="43" spans="1:4" x14ac:dyDescent="0.45">
      <c r="A43" s="51" t="s">
        <v>164</v>
      </c>
      <c r="D43" s="50">
        <v>48.825931033000003</v>
      </c>
    </row>
    <row r="44" spans="1:4" x14ac:dyDescent="0.45">
      <c r="A44" s="52" t="s">
        <v>154</v>
      </c>
      <c r="B44" s="34"/>
      <c r="C44" s="34"/>
      <c r="D44" s="57">
        <v>99.999999998999968</v>
      </c>
    </row>
    <row r="49" spans="1:3" x14ac:dyDescent="0.45">
      <c r="A49" s="13" t="s">
        <v>1</v>
      </c>
      <c r="B49" t="s">
        <v>150</v>
      </c>
    </row>
    <row r="51" spans="1:3" x14ac:dyDescent="0.45">
      <c r="A51" s="13" t="s">
        <v>153</v>
      </c>
      <c r="B51" t="s">
        <v>158</v>
      </c>
      <c r="C51"/>
    </row>
    <row r="52" spans="1:3" x14ac:dyDescent="0.45">
      <c r="A52" s="14" t="s">
        <v>73</v>
      </c>
      <c r="B52" s="29">
        <v>7.4276834640000002</v>
      </c>
      <c r="C52"/>
    </row>
    <row r="53" spans="1:3" x14ac:dyDescent="0.45">
      <c r="A53" s="14" t="s">
        <v>124</v>
      </c>
      <c r="B53" s="29">
        <v>12.622856336</v>
      </c>
      <c r="C53"/>
    </row>
    <row r="54" spans="1:3" x14ac:dyDescent="0.45">
      <c r="A54" s="14" t="s">
        <v>13</v>
      </c>
      <c r="B54" s="29">
        <v>15.245966780000002</v>
      </c>
      <c r="C54"/>
    </row>
    <row r="55" spans="1:3" x14ac:dyDescent="0.45">
      <c r="A55" s="14" t="s">
        <v>56</v>
      </c>
      <c r="B55" s="29">
        <v>10.052483491</v>
      </c>
      <c r="C55"/>
    </row>
    <row r="56" spans="1:3" x14ac:dyDescent="0.45">
      <c r="A56" s="14" t="s">
        <v>76</v>
      </c>
      <c r="B56" s="29">
        <v>0.70032596700000005</v>
      </c>
      <c r="C56"/>
    </row>
    <row r="57" spans="1:3" x14ac:dyDescent="0.45">
      <c r="A57" s="14" t="s">
        <v>127</v>
      </c>
      <c r="B57" s="29">
        <v>5.1247529280000004</v>
      </c>
      <c r="C57"/>
    </row>
    <row r="58" spans="1:3" x14ac:dyDescent="0.45">
      <c r="A58" s="14" t="s">
        <v>12</v>
      </c>
      <c r="B58" s="29">
        <v>48.825931032999996</v>
      </c>
      <c r="C58"/>
    </row>
    <row r="59" spans="1:3" x14ac:dyDescent="0.45">
      <c r="A59" s="14" t="s">
        <v>154</v>
      </c>
      <c r="B59" s="29">
        <v>99.999999998999996</v>
      </c>
      <c r="C59"/>
    </row>
    <row r="60" spans="1:3" x14ac:dyDescent="0.45">
      <c r="A60"/>
      <c r="B60"/>
      <c r="C60"/>
    </row>
    <row r="61" spans="1:3" x14ac:dyDescent="0.45">
      <c r="A61"/>
      <c r="B61"/>
      <c r="C61"/>
    </row>
    <row r="62" spans="1:3" x14ac:dyDescent="0.45">
      <c r="A62"/>
      <c r="B62"/>
      <c r="C62"/>
    </row>
    <row r="63" spans="1:3" x14ac:dyDescent="0.45">
      <c r="A63"/>
      <c r="B63"/>
      <c r="C63"/>
    </row>
    <row r="64" spans="1:3" x14ac:dyDescent="0.45">
      <c r="A64"/>
      <c r="B64"/>
      <c r="C64"/>
    </row>
    <row r="65" spans="1:3" x14ac:dyDescent="0.45">
      <c r="A65"/>
      <c r="B65"/>
      <c r="C65"/>
    </row>
    <row r="66" spans="1:3" x14ac:dyDescent="0.45">
      <c r="A66"/>
      <c r="B66"/>
      <c r="C66"/>
    </row>
    <row r="67" spans="1:3" x14ac:dyDescent="0.45">
      <c r="A67"/>
      <c r="B67"/>
      <c r="C67"/>
    </row>
    <row r="68" spans="1:3" x14ac:dyDescent="0.45">
      <c r="A68"/>
      <c r="B68"/>
      <c r="C68"/>
    </row>
  </sheetData>
  <sheetProtection algorithmName="SHA-512" hashValue="ISXPPrXfHe+Pip9aKv4n/VglzggvXPm4duStduoxZlAoErpLX9BWLFwakRYFzixIin5kFwyiYbhXyu939sOqkg==" saltValue="2IdPTCdLxzCg5ORnNWL4JA==" spinCount="100000" sheet="1" objects="1" scenarios="1"/>
  <pageMargins left="0.7" right="0.7" top="0.75" bottom="0.75" header="0.3" footer="0.3"/>
  <pageSetup scale="69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6" name="Button 3">
              <controlPr defaultSize="0" print="0" autoFill="0" autoPict="0" macro="[1]!DiversifiedIncome_Button1_2_Click">
                <anchor moveWithCells="1" sizeWithCells="1">
                  <from>
                    <xdr:col>2</xdr:col>
                    <xdr:colOff>2628900</xdr:colOff>
                    <xdr:row>0</xdr:row>
                    <xdr:rowOff>114300</xdr:rowOff>
                  </from>
                  <to>
                    <xdr:col>3</xdr:col>
                    <xdr:colOff>1219200</xdr:colOff>
                    <xdr:row>3</xdr:row>
                    <xdr:rowOff>100013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9173D-38A1-4AC4-8070-6C014AE9E339}">
  <sheetPr>
    <pageSetUpPr fitToPage="1"/>
  </sheetPr>
  <dimension ref="A1:N70"/>
  <sheetViews>
    <sheetView workbookViewId="0">
      <selection activeCell="C18" sqref="C18"/>
    </sheetView>
  </sheetViews>
  <sheetFormatPr defaultRowHeight="14.25" x14ac:dyDescent="0.45"/>
  <cols>
    <col min="1" max="1" width="36.73046875" style="32" bestFit="1" customWidth="1"/>
    <col min="2" max="2" width="29.6640625" style="32" bestFit="1" customWidth="1"/>
    <col min="3" max="3" width="48.19921875" style="32" bestFit="1" customWidth="1"/>
    <col min="4" max="4" width="16.46484375" style="50" customWidth="1"/>
    <col min="5" max="16384" width="9.06640625" style="32"/>
  </cols>
  <sheetData>
    <row r="1" spans="1:14" s="22" customFormat="1" ht="15" customHeight="1" x14ac:dyDescent="0.45">
      <c r="A1" s="16"/>
      <c r="B1" s="16"/>
      <c r="C1" s="16"/>
      <c r="D1" s="17"/>
      <c r="E1" s="16"/>
      <c r="F1" s="16"/>
      <c r="G1" s="38"/>
      <c r="H1" s="19" t="str">
        <f>IF(N1&gt;0,"Note: Min trade $200, will not invest","")</f>
        <v/>
      </c>
      <c r="I1" s="54"/>
      <c r="J1" s="21"/>
      <c r="N1" s="23">
        <f>SUM(N7:N57)</f>
        <v>0</v>
      </c>
    </row>
    <row r="2" spans="1:14" s="22" customFormat="1" ht="15" customHeight="1" x14ac:dyDescent="0.45">
      <c r="A2" s="24" t="s">
        <v>175</v>
      </c>
      <c r="B2" s="16"/>
      <c r="C2" s="16"/>
      <c r="D2" s="17"/>
      <c r="E2" s="16"/>
      <c r="G2" s="25" t="str">
        <f>IF(H3&lt;0,"Error- Cash Model greater than Portfolio Total","")</f>
        <v/>
      </c>
      <c r="H2" s="26"/>
      <c r="I2" s="21"/>
      <c r="J2" s="21"/>
      <c r="K2" s="28" t="s">
        <v>169</v>
      </c>
    </row>
    <row r="3" spans="1:14" hidden="1" x14ac:dyDescent="0.45">
      <c r="A3" s="32" t="s">
        <v>1</v>
      </c>
      <c r="B3" s="32" t="s">
        <v>143</v>
      </c>
    </row>
    <row r="5" spans="1:14" x14ac:dyDescent="0.45">
      <c r="A5" s="34" t="s">
        <v>165</v>
      </c>
      <c r="B5" s="34" t="s">
        <v>156</v>
      </c>
      <c r="C5" s="34" t="s">
        <v>2</v>
      </c>
      <c r="D5" s="57" t="s">
        <v>158</v>
      </c>
    </row>
    <row r="6" spans="1:14" x14ac:dyDescent="0.45">
      <c r="A6" s="55" t="s">
        <v>73</v>
      </c>
      <c r="B6" s="55" t="s">
        <v>71</v>
      </c>
      <c r="C6" s="55" t="s">
        <v>72</v>
      </c>
      <c r="D6" s="58">
        <v>3.677729051</v>
      </c>
    </row>
    <row r="7" spans="1:14" x14ac:dyDescent="0.45">
      <c r="A7" s="51" t="s">
        <v>159</v>
      </c>
      <c r="D7" s="50">
        <v>3.677729051</v>
      </c>
    </row>
    <row r="8" spans="1:14" x14ac:dyDescent="0.45">
      <c r="A8" s="55" t="s">
        <v>124</v>
      </c>
      <c r="B8" s="55" t="s">
        <v>144</v>
      </c>
      <c r="C8" s="55" t="s">
        <v>145</v>
      </c>
      <c r="D8" s="58">
        <v>2.8828940580000002</v>
      </c>
    </row>
    <row r="9" spans="1:14" x14ac:dyDescent="0.45">
      <c r="A9" s="35"/>
      <c r="B9" s="55" t="s">
        <v>134</v>
      </c>
      <c r="C9" s="55" t="s">
        <v>135</v>
      </c>
      <c r="D9" s="58">
        <v>15.35209811</v>
      </c>
    </row>
    <row r="10" spans="1:14" x14ac:dyDescent="0.45">
      <c r="A10" s="35"/>
      <c r="B10" s="55" t="s">
        <v>122</v>
      </c>
      <c r="C10" s="55" t="s">
        <v>123</v>
      </c>
      <c r="D10" s="58">
        <v>8.9905091220000006</v>
      </c>
    </row>
    <row r="11" spans="1:14" x14ac:dyDescent="0.45">
      <c r="A11" s="51" t="s">
        <v>160</v>
      </c>
      <c r="D11" s="50">
        <v>27.225501290000004</v>
      </c>
    </row>
    <row r="12" spans="1:14" x14ac:dyDescent="0.45">
      <c r="A12" s="55" t="s">
        <v>13</v>
      </c>
      <c r="B12" s="55" t="s">
        <v>40</v>
      </c>
      <c r="C12" s="55" t="s">
        <v>41</v>
      </c>
      <c r="D12" s="58">
        <v>0.69324500099999997</v>
      </c>
    </row>
    <row r="13" spans="1:14" x14ac:dyDescent="0.45">
      <c r="A13" s="35"/>
      <c r="B13" s="55" t="s">
        <v>22</v>
      </c>
      <c r="C13" s="55" t="s">
        <v>23</v>
      </c>
      <c r="D13" s="58">
        <v>0.79060362900000003</v>
      </c>
    </row>
    <row r="14" spans="1:14" x14ac:dyDescent="0.45">
      <c r="A14" s="35"/>
      <c r="B14" s="55" t="s">
        <v>34</v>
      </c>
      <c r="C14" s="55" t="s">
        <v>35</v>
      </c>
      <c r="D14" s="58">
        <v>1.5145929520000001</v>
      </c>
    </row>
    <row r="15" spans="1:14" x14ac:dyDescent="0.45">
      <c r="A15" s="35"/>
      <c r="B15" s="55" t="s">
        <v>65</v>
      </c>
      <c r="C15" s="55" t="s">
        <v>66</v>
      </c>
      <c r="D15" s="58">
        <v>0.60631391099999998</v>
      </c>
    </row>
    <row r="16" spans="1:14" x14ac:dyDescent="0.45">
      <c r="A16" s="35"/>
      <c r="B16" s="55" t="s">
        <v>18</v>
      </c>
      <c r="C16" s="55" t="s">
        <v>19</v>
      </c>
      <c r="D16" s="58">
        <v>0.92665232500000005</v>
      </c>
    </row>
    <row r="17" spans="1:4" x14ac:dyDescent="0.45">
      <c r="A17" s="35"/>
      <c r="B17" s="55" t="s">
        <v>67</v>
      </c>
      <c r="C17" s="55" t="s">
        <v>68</v>
      </c>
      <c r="D17" s="58">
        <v>1.069445277</v>
      </c>
    </row>
    <row r="18" spans="1:4" x14ac:dyDescent="0.45">
      <c r="A18" s="35"/>
      <c r="B18" s="55" t="s">
        <v>36</v>
      </c>
      <c r="C18" s="55" t="s">
        <v>37</v>
      </c>
      <c r="D18" s="58">
        <v>2.9952371169999998</v>
      </c>
    </row>
    <row r="19" spans="1:4" x14ac:dyDescent="0.45">
      <c r="A19" s="35"/>
      <c r="B19" s="55" t="s">
        <v>44</v>
      </c>
      <c r="C19" s="55" t="s">
        <v>45</v>
      </c>
      <c r="D19" s="58">
        <v>1.0295135710000001</v>
      </c>
    </row>
    <row r="20" spans="1:4" x14ac:dyDescent="0.45">
      <c r="A20" s="35"/>
      <c r="B20" s="55" t="s">
        <v>110</v>
      </c>
      <c r="C20" s="55" t="s">
        <v>179</v>
      </c>
      <c r="D20" s="58">
        <v>0.93986871800000005</v>
      </c>
    </row>
    <row r="21" spans="1:4" x14ac:dyDescent="0.45">
      <c r="A21" s="35"/>
      <c r="B21" s="55" t="s">
        <v>16</v>
      </c>
      <c r="C21" s="55" t="s">
        <v>17</v>
      </c>
      <c r="D21" s="58">
        <v>0.71594840900000001</v>
      </c>
    </row>
    <row r="22" spans="1:4" x14ac:dyDescent="0.45">
      <c r="A22" s="35"/>
      <c r="B22" s="55" t="s">
        <v>61</v>
      </c>
      <c r="C22" s="55" t="s">
        <v>62</v>
      </c>
      <c r="D22" s="58">
        <v>0.91436678999999998</v>
      </c>
    </row>
    <row r="23" spans="1:4" x14ac:dyDescent="0.45">
      <c r="A23" s="35"/>
      <c r="B23" s="55" t="s">
        <v>69</v>
      </c>
      <c r="C23" s="55" t="s">
        <v>70</v>
      </c>
      <c r="D23" s="58">
        <v>0.94601371599999995</v>
      </c>
    </row>
    <row r="24" spans="1:4" x14ac:dyDescent="0.45">
      <c r="A24" s="35"/>
      <c r="B24" s="55" t="s">
        <v>177</v>
      </c>
      <c r="C24" s="55" t="s">
        <v>178</v>
      </c>
      <c r="D24" s="58">
        <v>0.68476022000000003</v>
      </c>
    </row>
    <row r="25" spans="1:4" x14ac:dyDescent="0.45">
      <c r="A25" s="51" t="s">
        <v>161</v>
      </c>
      <c r="D25" s="50">
        <v>13.826561635999999</v>
      </c>
    </row>
    <row r="26" spans="1:4" x14ac:dyDescent="0.45">
      <c r="A26" s="55" t="s">
        <v>56</v>
      </c>
      <c r="B26" s="55" t="s">
        <v>132</v>
      </c>
      <c r="C26" s="55" t="s">
        <v>133</v>
      </c>
      <c r="D26" s="58">
        <v>5.8936014730000004</v>
      </c>
    </row>
    <row r="27" spans="1:4" x14ac:dyDescent="0.45">
      <c r="A27" s="35"/>
      <c r="B27" s="55" t="s">
        <v>128</v>
      </c>
      <c r="C27" s="55" t="s">
        <v>129</v>
      </c>
      <c r="D27" s="58">
        <v>4.5460048840000002</v>
      </c>
    </row>
    <row r="28" spans="1:4" x14ac:dyDescent="0.45">
      <c r="A28" s="35"/>
      <c r="B28" s="55" t="s">
        <v>54</v>
      </c>
      <c r="C28" s="55" t="s">
        <v>55</v>
      </c>
      <c r="D28" s="58">
        <v>2.9771791529999998</v>
      </c>
    </row>
    <row r="29" spans="1:4" x14ac:dyDescent="0.45">
      <c r="A29" s="51" t="s">
        <v>162</v>
      </c>
      <c r="D29" s="50">
        <v>13.41678551</v>
      </c>
    </row>
    <row r="30" spans="1:4" x14ac:dyDescent="0.45">
      <c r="A30" s="55" t="s">
        <v>76</v>
      </c>
      <c r="B30" s="55" t="s">
        <v>148</v>
      </c>
      <c r="C30" s="55" t="s">
        <v>149</v>
      </c>
      <c r="D30" s="58">
        <v>0.87545813500000003</v>
      </c>
    </row>
    <row r="31" spans="1:4" x14ac:dyDescent="0.45">
      <c r="A31" s="35"/>
      <c r="B31" s="55" t="s">
        <v>74</v>
      </c>
      <c r="C31" s="55" t="s">
        <v>75</v>
      </c>
      <c r="D31" s="58">
        <v>0.73994252599999999</v>
      </c>
    </row>
    <row r="32" spans="1:4" x14ac:dyDescent="0.45">
      <c r="A32" s="51" t="s">
        <v>166</v>
      </c>
      <c r="D32" s="50">
        <v>1.615400661</v>
      </c>
    </row>
    <row r="33" spans="1:4" x14ac:dyDescent="0.45">
      <c r="A33" s="55" t="s">
        <v>127</v>
      </c>
      <c r="B33" s="55" t="s">
        <v>146</v>
      </c>
      <c r="C33" s="55" t="s">
        <v>147</v>
      </c>
      <c r="D33" s="58">
        <v>1.405981505</v>
      </c>
    </row>
    <row r="34" spans="1:4" x14ac:dyDescent="0.45">
      <c r="A34" s="35"/>
      <c r="B34" s="55" t="s">
        <v>125</v>
      </c>
      <c r="C34" s="55" t="s">
        <v>126</v>
      </c>
      <c r="D34" s="58">
        <v>12.78912656</v>
      </c>
    </row>
    <row r="35" spans="1:4" x14ac:dyDescent="0.45">
      <c r="A35" s="35"/>
      <c r="B35" s="55" t="s">
        <v>141</v>
      </c>
      <c r="C35" s="55" t="s">
        <v>142</v>
      </c>
      <c r="D35" s="58">
        <v>1.3536170510000001</v>
      </c>
    </row>
    <row r="36" spans="1:4" x14ac:dyDescent="0.45">
      <c r="A36" s="51" t="s">
        <v>163</v>
      </c>
      <c r="D36" s="50">
        <v>15.548725116</v>
      </c>
    </row>
    <row r="37" spans="1:4" x14ac:dyDescent="0.45">
      <c r="A37" s="55" t="s">
        <v>12</v>
      </c>
      <c r="B37" s="55" t="s">
        <v>14</v>
      </c>
      <c r="C37" s="55" t="s">
        <v>15</v>
      </c>
      <c r="D37" s="58">
        <v>4.9890571259999996</v>
      </c>
    </row>
    <row r="38" spans="1:4" x14ac:dyDescent="0.45">
      <c r="A38" s="35"/>
      <c r="B38" s="55" t="s">
        <v>24</v>
      </c>
      <c r="C38" s="55" t="s">
        <v>25</v>
      </c>
      <c r="D38" s="58">
        <v>1.9079605610000001</v>
      </c>
    </row>
    <row r="39" spans="1:4" x14ac:dyDescent="0.45">
      <c r="A39" s="35"/>
      <c r="B39" s="55" t="s">
        <v>130</v>
      </c>
      <c r="C39" s="55" t="s">
        <v>131</v>
      </c>
      <c r="D39" s="58">
        <v>1.633824502</v>
      </c>
    </row>
    <row r="40" spans="1:4" x14ac:dyDescent="0.45">
      <c r="A40" s="35"/>
      <c r="B40" s="55" t="s">
        <v>28</v>
      </c>
      <c r="C40" s="55" t="s">
        <v>29</v>
      </c>
      <c r="D40" s="58">
        <v>1.511563948</v>
      </c>
    </row>
    <row r="41" spans="1:4" x14ac:dyDescent="0.45">
      <c r="A41" s="35"/>
      <c r="B41" s="55" t="s">
        <v>30</v>
      </c>
      <c r="C41" s="55" t="s">
        <v>31</v>
      </c>
      <c r="D41" s="58">
        <v>0.75098493499999996</v>
      </c>
    </row>
    <row r="42" spans="1:4" x14ac:dyDescent="0.45">
      <c r="A42" s="35"/>
      <c r="B42" s="55" t="s">
        <v>38</v>
      </c>
      <c r="C42" s="55" t="s">
        <v>39</v>
      </c>
      <c r="D42" s="58">
        <v>5.2118865300000001</v>
      </c>
    </row>
    <row r="43" spans="1:4" x14ac:dyDescent="0.45">
      <c r="A43" s="35"/>
      <c r="B43" s="55" t="s">
        <v>50</v>
      </c>
      <c r="C43" s="55" t="s">
        <v>51</v>
      </c>
      <c r="D43" s="58">
        <v>1.2716198030000001</v>
      </c>
    </row>
    <row r="44" spans="1:4" x14ac:dyDescent="0.45">
      <c r="A44" s="35"/>
      <c r="B44" s="55" t="s">
        <v>42</v>
      </c>
      <c r="C44" s="55" t="s">
        <v>43</v>
      </c>
      <c r="D44" s="58">
        <v>5.8510270670000004</v>
      </c>
    </row>
    <row r="45" spans="1:4" x14ac:dyDescent="0.45">
      <c r="A45" s="35"/>
      <c r="B45" s="55" t="s">
        <v>52</v>
      </c>
      <c r="C45" s="55" t="s">
        <v>53</v>
      </c>
      <c r="D45" s="58">
        <v>0.70306807599999999</v>
      </c>
    </row>
    <row r="46" spans="1:4" x14ac:dyDescent="0.45">
      <c r="A46" s="35"/>
      <c r="B46" s="55" t="s">
        <v>32</v>
      </c>
      <c r="C46" s="55" t="s">
        <v>33</v>
      </c>
      <c r="D46" s="58">
        <v>0.85830418500000005</v>
      </c>
    </row>
    <row r="47" spans="1:4" x14ac:dyDescent="0.45">
      <c r="A47" s="51" t="s">
        <v>164</v>
      </c>
      <c r="D47" s="50">
        <v>24.689296733000003</v>
      </c>
    </row>
    <row r="48" spans="1:4" x14ac:dyDescent="0.45">
      <c r="A48" s="52" t="s">
        <v>154</v>
      </c>
      <c r="B48" s="34"/>
      <c r="C48" s="34"/>
      <c r="D48" s="57">
        <v>99.999999997000003</v>
      </c>
    </row>
    <row r="51" spans="1:3" x14ac:dyDescent="0.45">
      <c r="A51" s="13" t="s">
        <v>1</v>
      </c>
      <c r="B51" t="s">
        <v>143</v>
      </c>
    </row>
    <row r="53" spans="1:3" x14ac:dyDescent="0.45">
      <c r="A53" s="13" t="s">
        <v>153</v>
      </c>
      <c r="B53" t="s">
        <v>158</v>
      </c>
      <c r="C53"/>
    </row>
    <row r="54" spans="1:3" x14ac:dyDescent="0.45">
      <c r="A54" s="14" t="s">
        <v>73</v>
      </c>
      <c r="B54" s="29">
        <v>3.677729051</v>
      </c>
      <c r="C54"/>
    </row>
    <row r="55" spans="1:3" x14ac:dyDescent="0.45">
      <c r="A55" s="14" t="s">
        <v>124</v>
      </c>
      <c r="B55" s="29">
        <v>27.22550129</v>
      </c>
      <c r="C55"/>
    </row>
    <row r="56" spans="1:3" x14ac:dyDescent="0.45">
      <c r="A56" s="14" t="s">
        <v>13</v>
      </c>
      <c r="B56" s="29">
        <v>13.826561635999997</v>
      </c>
      <c r="C56"/>
    </row>
    <row r="57" spans="1:3" x14ac:dyDescent="0.45">
      <c r="A57" s="14" t="s">
        <v>56</v>
      </c>
      <c r="B57" s="29">
        <v>13.41678551</v>
      </c>
      <c r="C57"/>
    </row>
    <row r="58" spans="1:3" x14ac:dyDescent="0.45">
      <c r="A58" s="14" t="s">
        <v>76</v>
      </c>
      <c r="B58" s="29">
        <v>1.615400661</v>
      </c>
      <c r="C58"/>
    </row>
    <row r="59" spans="1:3" x14ac:dyDescent="0.45">
      <c r="A59" s="14" t="s">
        <v>127</v>
      </c>
      <c r="B59" s="29">
        <v>15.548725116</v>
      </c>
      <c r="C59"/>
    </row>
    <row r="60" spans="1:3" x14ac:dyDescent="0.45">
      <c r="A60" s="14" t="s">
        <v>12</v>
      </c>
      <c r="B60" s="29">
        <v>24.689296732999999</v>
      </c>
      <c r="C60"/>
    </row>
    <row r="61" spans="1:3" x14ac:dyDescent="0.45">
      <c r="A61" s="14" t="s">
        <v>154</v>
      </c>
      <c r="B61" s="29">
        <v>99.999999997000003</v>
      </c>
      <c r="C61"/>
    </row>
    <row r="62" spans="1:3" x14ac:dyDescent="0.45">
      <c r="A62"/>
      <c r="B62"/>
      <c r="C62"/>
    </row>
    <row r="63" spans="1:3" x14ac:dyDescent="0.45">
      <c r="A63"/>
      <c r="B63"/>
      <c r="C63"/>
    </row>
    <row r="64" spans="1:3" x14ac:dyDescent="0.45">
      <c r="A64"/>
      <c r="B64"/>
      <c r="C64"/>
    </row>
    <row r="65" spans="1:3" x14ac:dyDescent="0.45">
      <c r="A65"/>
      <c r="B65"/>
      <c r="C65"/>
    </row>
    <row r="66" spans="1:3" x14ac:dyDescent="0.45">
      <c r="A66"/>
      <c r="B66"/>
      <c r="C66"/>
    </row>
    <row r="67" spans="1:3" x14ac:dyDescent="0.45">
      <c r="A67"/>
      <c r="B67"/>
      <c r="C67"/>
    </row>
    <row r="68" spans="1:3" x14ac:dyDescent="0.45">
      <c r="A68"/>
      <c r="B68"/>
      <c r="C68"/>
    </row>
    <row r="69" spans="1:3" x14ac:dyDescent="0.45">
      <c r="A69"/>
      <c r="B69"/>
      <c r="C69"/>
    </row>
    <row r="70" spans="1:3" x14ac:dyDescent="0.45">
      <c r="A70"/>
      <c r="B70"/>
      <c r="C70"/>
    </row>
  </sheetData>
  <sheetProtection algorithmName="SHA-512" hashValue="Ux17ekPKsmroU0H/w7qOAhQEMRXaIpoYGjv/EQldv2V+6aiJUkh7AIv7kkcwgsB7ftYZlOPZY/Rxy3KHTq1vVQ==" saltValue="poicK5vh4ff8zxEFztmTrw==" spinCount="100000" sheet="1" objects="1" scenarios="1"/>
  <conditionalFormatting sqref="J1:J2">
    <cfRule type="expression" dxfId="519" priority="4">
      <formula>F1=100</formula>
    </cfRule>
  </conditionalFormatting>
  <conditionalFormatting sqref="G1:G2">
    <cfRule type="expression" dxfId="518" priority="2">
      <formula>G1=100</formula>
    </cfRule>
    <cfRule type="expression" dxfId="517" priority="3">
      <formula>D1=""</formula>
    </cfRule>
  </conditionalFormatting>
  <conditionalFormatting sqref="H1:H2">
    <cfRule type="cellIs" dxfId="516" priority="1" operator="lessThan">
      <formula>200</formula>
    </cfRule>
  </conditionalFormatting>
  <conditionalFormatting sqref="H1:H2">
    <cfRule type="expression" dxfId="515" priority="5">
      <formula>E1=100</formula>
    </cfRule>
  </conditionalFormatting>
  <pageMargins left="0.7" right="0.7" top="0.75" bottom="0.75" header="0.3" footer="0.3"/>
  <pageSetup scale="67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6" name="Button 1">
              <controlPr defaultSize="0" print="0" autoFill="0" autoPict="0" macro="[1]!DiversifiedIncome_Button1_2_Click">
                <anchor moveWithCells="1" sizeWithCells="1">
                  <from>
                    <xdr:col>2</xdr:col>
                    <xdr:colOff>2919413</xdr:colOff>
                    <xdr:row>0</xdr:row>
                    <xdr:rowOff>100013</xdr:rowOff>
                  </from>
                  <to>
                    <xdr:col>3</xdr:col>
                    <xdr:colOff>1185863</xdr:colOff>
                    <xdr:row>3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2CBCF-EA78-4A79-978C-83DAAAA127BF}">
  <sheetPr>
    <pageSetUpPr fitToPage="1"/>
  </sheetPr>
  <dimension ref="A1:G66"/>
  <sheetViews>
    <sheetView workbookViewId="0">
      <selection activeCell="A2" sqref="A2"/>
    </sheetView>
  </sheetViews>
  <sheetFormatPr defaultRowHeight="14.25" x14ac:dyDescent="0.45"/>
  <cols>
    <col min="1" max="1" width="36.73046875" style="32" bestFit="1" customWidth="1"/>
    <col min="2" max="2" width="35.1328125" style="32" bestFit="1" customWidth="1"/>
    <col min="3" max="3" width="34.33203125" style="32" bestFit="1" customWidth="1"/>
    <col min="4" max="4" width="17.796875" style="50" bestFit="1" customWidth="1"/>
    <col min="5" max="16384" width="9.06640625" style="32"/>
  </cols>
  <sheetData>
    <row r="1" spans="1:7" x14ac:dyDescent="0.45">
      <c r="A1" s="16"/>
      <c r="B1" s="16"/>
      <c r="C1" s="16"/>
      <c r="D1" s="17"/>
      <c r="E1" s="16"/>
      <c r="F1" s="38"/>
      <c r="G1" s="19" t="str">
        <f>IF(K1&gt;0,"Note: Min trade $200, will not invest","")</f>
        <v/>
      </c>
    </row>
    <row r="2" spans="1:7" ht="15" x14ac:dyDescent="0.45">
      <c r="A2" s="24" t="s">
        <v>176</v>
      </c>
      <c r="B2" s="16"/>
      <c r="C2" s="16"/>
      <c r="D2" s="17"/>
      <c r="E2" s="16"/>
      <c r="F2" s="25" t="str">
        <f>IF(G3&lt;0,"Error- Cash Model greater than Portfolio Total","")</f>
        <v/>
      </c>
      <c r="G2" s="27"/>
    </row>
    <row r="3" spans="1:7" hidden="1" x14ac:dyDescent="0.45">
      <c r="A3" s="32" t="s">
        <v>1</v>
      </c>
      <c r="B3" s="32" t="s">
        <v>77</v>
      </c>
    </row>
    <row r="5" spans="1:7" x14ac:dyDescent="0.45">
      <c r="A5" s="34" t="s">
        <v>165</v>
      </c>
      <c r="B5" s="34" t="s">
        <v>156</v>
      </c>
      <c r="C5" s="34" t="s">
        <v>2</v>
      </c>
      <c r="D5" s="57" t="s">
        <v>158</v>
      </c>
    </row>
    <row r="6" spans="1:7" x14ac:dyDescent="0.45">
      <c r="A6" s="35" t="s">
        <v>13</v>
      </c>
      <c r="B6" s="35" t="s">
        <v>40</v>
      </c>
      <c r="C6" s="35" t="s">
        <v>41</v>
      </c>
      <c r="D6" s="58">
        <v>2.5708189099999998</v>
      </c>
    </row>
    <row r="7" spans="1:7" x14ac:dyDescent="0.45">
      <c r="A7" s="35"/>
      <c r="B7" s="35" t="s">
        <v>111</v>
      </c>
      <c r="C7" s="35" t="s">
        <v>112</v>
      </c>
      <c r="D7" s="58">
        <v>3.5150527290000002</v>
      </c>
    </row>
    <row r="8" spans="1:7" x14ac:dyDescent="0.45">
      <c r="A8" s="35"/>
      <c r="B8" s="35" t="s">
        <v>22</v>
      </c>
      <c r="C8" s="35" t="s">
        <v>23</v>
      </c>
      <c r="D8" s="58">
        <v>4.5882930770000003</v>
      </c>
    </row>
    <row r="9" spans="1:7" x14ac:dyDescent="0.45">
      <c r="A9" s="35"/>
      <c r="B9" s="35" t="s">
        <v>98</v>
      </c>
      <c r="C9" s="35" t="s">
        <v>99</v>
      </c>
      <c r="D9" s="58">
        <v>4.6970026880000004</v>
      </c>
    </row>
    <row r="10" spans="1:7" x14ac:dyDescent="0.45">
      <c r="A10" s="35"/>
      <c r="B10" s="35" t="s">
        <v>117</v>
      </c>
      <c r="C10" s="35" t="s">
        <v>118</v>
      </c>
      <c r="D10" s="58">
        <v>4.7916068750000003</v>
      </c>
    </row>
    <row r="11" spans="1:7" x14ac:dyDescent="0.45">
      <c r="A11" s="35"/>
      <c r="B11" s="35" t="s">
        <v>59</v>
      </c>
      <c r="C11" s="35" t="s">
        <v>60</v>
      </c>
      <c r="D11" s="58">
        <v>4.8461632479999999</v>
      </c>
    </row>
    <row r="12" spans="1:7" x14ac:dyDescent="0.45">
      <c r="A12" s="35"/>
      <c r="B12" s="35" t="s">
        <v>34</v>
      </c>
      <c r="C12" s="35" t="s">
        <v>35</v>
      </c>
      <c r="D12" s="58">
        <v>3.4850889359999999</v>
      </c>
    </row>
    <row r="13" spans="1:7" x14ac:dyDescent="0.45">
      <c r="A13" s="35"/>
      <c r="B13" s="35" t="s">
        <v>78</v>
      </c>
      <c r="C13" s="35" t="s">
        <v>79</v>
      </c>
      <c r="D13" s="58">
        <v>3.0473295419999999</v>
      </c>
    </row>
    <row r="14" spans="1:7" x14ac:dyDescent="0.45">
      <c r="A14" s="35"/>
      <c r="B14" s="35" t="s">
        <v>92</v>
      </c>
      <c r="C14" s="35" t="s">
        <v>93</v>
      </c>
      <c r="D14" s="58">
        <v>1.5981504150000001</v>
      </c>
    </row>
    <row r="15" spans="1:7" x14ac:dyDescent="0.45">
      <c r="A15" s="35"/>
      <c r="B15" s="35" t="s">
        <v>104</v>
      </c>
      <c r="C15" s="35" t="s">
        <v>105</v>
      </c>
      <c r="D15" s="58">
        <v>3.2987121699999999</v>
      </c>
    </row>
    <row r="16" spans="1:7" x14ac:dyDescent="0.45">
      <c r="A16" s="35"/>
      <c r="B16" s="35" t="s">
        <v>86</v>
      </c>
      <c r="C16" s="35" t="s">
        <v>87</v>
      </c>
      <c r="D16" s="58">
        <v>2.3434445469999998</v>
      </c>
    </row>
    <row r="17" spans="1:4" x14ac:dyDescent="0.45">
      <c r="A17" s="35"/>
      <c r="B17" s="35" t="s">
        <v>106</v>
      </c>
      <c r="C17" s="35" t="s">
        <v>107</v>
      </c>
      <c r="D17" s="58">
        <v>2.3883371599999998</v>
      </c>
    </row>
    <row r="18" spans="1:4" x14ac:dyDescent="0.45">
      <c r="A18" s="35"/>
      <c r="B18" s="35" t="s">
        <v>96</v>
      </c>
      <c r="C18" s="35" t="s">
        <v>97</v>
      </c>
      <c r="D18" s="58">
        <v>3.4396440730000002</v>
      </c>
    </row>
    <row r="19" spans="1:4" x14ac:dyDescent="0.45">
      <c r="A19" s="35"/>
      <c r="B19" s="35" t="s">
        <v>108</v>
      </c>
      <c r="C19" s="35" t="s">
        <v>109</v>
      </c>
      <c r="D19" s="58">
        <v>4.5849521800000002</v>
      </c>
    </row>
    <row r="20" spans="1:4" x14ac:dyDescent="0.45">
      <c r="A20" s="35"/>
      <c r="B20" s="35" t="s">
        <v>115</v>
      </c>
      <c r="C20" s="35" t="s">
        <v>116</v>
      </c>
      <c r="D20" s="58">
        <v>1.5172756000000001</v>
      </c>
    </row>
    <row r="21" spans="1:4" x14ac:dyDescent="0.45">
      <c r="A21" s="35"/>
      <c r="B21" s="35" t="s">
        <v>44</v>
      </c>
      <c r="C21" s="35" t="s">
        <v>45</v>
      </c>
      <c r="D21" s="58">
        <v>4.6960295570000001</v>
      </c>
    </row>
    <row r="22" spans="1:4" x14ac:dyDescent="0.45">
      <c r="A22" s="35"/>
      <c r="B22" s="35" t="s">
        <v>110</v>
      </c>
      <c r="C22" s="35" t="s">
        <v>179</v>
      </c>
      <c r="D22" s="58">
        <v>4.1570405270000004</v>
      </c>
    </row>
    <row r="23" spans="1:4" x14ac:dyDescent="0.45">
      <c r="A23" s="35"/>
      <c r="B23" s="35" t="s">
        <v>16</v>
      </c>
      <c r="C23" s="35" t="s">
        <v>17</v>
      </c>
      <c r="D23" s="58">
        <v>2.4531191959999998</v>
      </c>
    </row>
    <row r="24" spans="1:4" x14ac:dyDescent="0.45">
      <c r="A24" s="35"/>
      <c r="B24" s="35" t="s">
        <v>94</v>
      </c>
      <c r="C24" s="35" t="s">
        <v>95</v>
      </c>
      <c r="D24" s="58">
        <v>2.8832831219999999</v>
      </c>
    </row>
    <row r="25" spans="1:4" x14ac:dyDescent="0.45">
      <c r="A25" s="35"/>
      <c r="B25" s="35" t="s">
        <v>84</v>
      </c>
      <c r="C25" s="35" t="s">
        <v>85</v>
      </c>
      <c r="D25" s="58">
        <v>2.42438318</v>
      </c>
    </row>
    <row r="26" spans="1:4" x14ac:dyDescent="0.45">
      <c r="A26" s="35"/>
      <c r="B26" s="35" t="s">
        <v>82</v>
      </c>
      <c r="C26" s="35" t="s">
        <v>83</v>
      </c>
      <c r="D26" s="58">
        <v>4.7820723039999997</v>
      </c>
    </row>
    <row r="27" spans="1:4" x14ac:dyDescent="0.45">
      <c r="A27" s="35"/>
      <c r="B27" s="35" t="s">
        <v>102</v>
      </c>
      <c r="C27" s="35" t="s">
        <v>103</v>
      </c>
      <c r="D27" s="58">
        <v>2.4281465149999999</v>
      </c>
    </row>
    <row r="28" spans="1:4" x14ac:dyDescent="0.45">
      <c r="A28" s="35"/>
      <c r="B28" s="35" t="s">
        <v>80</v>
      </c>
      <c r="C28" s="35" t="s">
        <v>81</v>
      </c>
      <c r="D28" s="58">
        <v>2.6727978509999999</v>
      </c>
    </row>
    <row r="29" spans="1:4" x14ac:dyDescent="0.45">
      <c r="A29" s="35"/>
      <c r="B29" s="35" t="s">
        <v>88</v>
      </c>
      <c r="C29" s="35" t="s">
        <v>89</v>
      </c>
      <c r="D29" s="58">
        <v>3.04616278</v>
      </c>
    </row>
    <row r="30" spans="1:4" x14ac:dyDescent="0.45">
      <c r="A30" s="35"/>
      <c r="B30" s="35" t="s">
        <v>113</v>
      </c>
      <c r="C30" s="35" t="s">
        <v>114</v>
      </c>
      <c r="D30" s="58">
        <v>2.7706149889999998</v>
      </c>
    </row>
    <row r="31" spans="1:4" x14ac:dyDescent="0.45">
      <c r="A31" s="35"/>
      <c r="B31" s="35" t="s">
        <v>61</v>
      </c>
      <c r="C31" s="35" t="s">
        <v>62</v>
      </c>
      <c r="D31" s="58">
        <v>4.2145119360000001</v>
      </c>
    </row>
    <row r="32" spans="1:4" x14ac:dyDescent="0.45">
      <c r="A32" s="35"/>
      <c r="B32" s="35" t="s">
        <v>100</v>
      </c>
      <c r="C32" s="35" t="s">
        <v>101</v>
      </c>
      <c r="D32" s="58">
        <v>3.9954359629999998</v>
      </c>
    </row>
    <row r="33" spans="1:4" x14ac:dyDescent="0.45">
      <c r="A33" s="32" t="s">
        <v>161</v>
      </c>
      <c r="D33" s="50">
        <v>91.235470069999991</v>
      </c>
    </row>
    <row r="34" spans="1:4" x14ac:dyDescent="0.45">
      <c r="A34" s="35" t="s">
        <v>56</v>
      </c>
      <c r="B34" s="35" t="s">
        <v>54</v>
      </c>
      <c r="C34" s="35" t="s">
        <v>55</v>
      </c>
      <c r="D34" s="58">
        <v>4.742507496</v>
      </c>
    </row>
    <row r="35" spans="1:4" x14ac:dyDescent="0.45">
      <c r="A35" s="32" t="s">
        <v>162</v>
      </c>
      <c r="D35" s="50">
        <v>4.742507496</v>
      </c>
    </row>
    <row r="36" spans="1:4" x14ac:dyDescent="0.45">
      <c r="A36" s="35" t="s">
        <v>76</v>
      </c>
      <c r="B36" s="35" t="s">
        <v>119</v>
      </c>
      <c r="C36" s="35" t="s">
        <v>120</v>
      </c>
      <c r="D36" s="58">
        <v>1.639608116</v>
      </c>
    </row>
    <row r="37" spans="1:4" x14ac:dyDescent="0.45">
      <c r="A37" s="35"/>
      <c r="B37" s="35" t="s">
        <v>90</v>
      </c>
      <c r="C37" s="35" t="s">
        <v>91</v>
      </c>
      <c r="D37" s="58">
        <v>2.3824143200000001</v>
      </c>
    </row>
    <row r="38" spans="1:4" x14ac:dyDescent="0.45">
      <c r="A38" s="32" t="s">
        <v>166</v>
      </c>
      <c r="D38" s="50">
        <v>4.0220224360000003</v>
      </c>
    </row>
    <row r="39" spans="1:4" x14ac:dyDescent="0.45">
      <c r="A39" s="34" t="s">
        <v>154</v>
      </c>
      <c r="B39" s="34"/>
      <c r="C39" s="34"/>
      <c r="D39" s="57">
        <v>100.00000000199999</v>
      </c>
    </row>
    <row r="47" spans="1:4" x14ac:dyDescent="0.45">
      <c r="A47" s="13" t="s">
        <v>1</v>
      </c>
      <c r="B47" t="s">
        <v>77</v>
      </c>
    </row>
    <row r="49" spans="1:3" x14ac:dyDescent="0.45">
      <c r="A49" s="13" t="s">
        <v>153</v>
      </c>
      <c r="B49" t="s">
        <v>158</v>
      </c>
      <c r="C49"/>
    </row>
    <row r="50" spans="1:3" x14ac:dyDescent="0.45">
      <c r="A50" s="14" t="s">
        <v>13</v>
      </c>
      <c r="B50" s="29">
        <v>91.235470070000005</v>
      </c>
      <c r="C50"/>
    </row>
    <row r="51" spans="1:3" x14ac:dyDescent="0.45">
      <c r="A51" s="14" t="s">
        <v>56</v>
      </c>
      <c r="B51" s="29">
        <v>4.742507496</v>
      </c>
      <c r="C51"/>
    </row>
    <row r="52" spans="1:3" x14ac:dyDescent="0.45">
      <c r="A52" s="14" t="s">
        <v>76</v>
      </c>
      <c r="B52" s="29">
        <v>4.0220224360000003</v>
      </c>
      <c r="C52"/>
    </row>
    <row r="53" spans="1:3" x14ac:dyDescent="0.45">
      <c r="A53" s="14" t="s">
        <v>154</v>
      </c>
      <c r="B53" s="29">
        <v>100.00000000200001</v>
      </c>
      <c r="C53"/>
    </row>
    <row r="54" spans="1:3" x14ac:dyDescent="0.45">
      <c r="A54"/>
      <c r="B54"/>
      <c r="C54"/>
    </row>
    <row r="55" spans="1:3" x14ac:dyDescent="0.45">
      <c r="A55"/>
      <c r="B55"/>
      <c r="C55"/>
    </row>
    <row r="56" spans="1:3" x14ac:dyDescent="0.45">
      <c r="A56"/>
      <c r="B56"/>
      <c r="C56"/>
    </row>
    <row r="57" spans="1:3" x14ac:dyDescent="0.45">
      <c r="A57"/>
      <c r="B57"/>
      <c r="C57"/>
    </row>
    <row r="58" spans="1:3" x14ac:dyDescent="0.45">
      <c r="A58"/>
      <c r="B58"/>
      <c r="C58"/>
    </row>
    <row r="59" spans="1:3" x14ac:dyDescent="0.45">
      <c r="A59"/>
      <c r="B59"/>
      <c r="C59"/>
    </row>
    <row r="60" spans="1:3" x14ac:dyDescent="0.45">
      <c r="A60"/>
      <c r="B60"/>
      <c r="C60"/>
    </row>
    <row r="61" spans="1:3" x14ac:dyDescent="0.45">
      <c r="A61"/>
      <c r="B61"/>
      <c r="C61"/>
    </row>
    <row r="62" spans="1:3" x14ac:dyDescent="0.45">
      <c r="A62"/>
      <c r="B62"/>
      <c r="C62"/>
    </row>
    <row r="63" spans="1:3" x14ac:dyDescent="0.45">
      <c r="A63"/>
      <c r="B63"/>
      <c r="C63"/>
    </row>
    <row r="64" spans="1:3" x14ac:dyDescent="0.45">
      <c r="A64" s="50"/>
      <c r="B64" s="50"/>
      <c r="C64" s="50"/>
    </row>
    <row r="65" spans="1:3" x14ac:dyDescent="0.45">
      <c r="A65" s="50"/>
      <c r="B65" s="50"/>
      <c r="C65" s="50"/>
    </row>
    <row r="66" spans="1:3" x14ac:dyDescent="0.45">
      <c r="A66" s="50"/>
      <c r="B66" s="50"/>
      <c r="C66" s="50"/>
    </row>
  </sheetData>
  <sheetProtection algorithmName="SHA-512" hashValue="tHZO8IHN1SAYayk0RPWNJPIDJW0xwgSgWxXGfpGtZsZMzNVs8k47sAo5IrcngRqr7fnqQbocb/6QhqsvXHsvsw==" saltValue="99+iOSlAe5cydVvCdYmjmg==" spinCount="100000" sheet="1" objects="1" scenarios="1"/>
  <conditionalFormatting sqref="G1:G2">
    <cfRule type="expression" dxfId="514" priority="4">
      <formula>D1=100</formula>
    </cfRule>
  </conditionalFormatting>
  <conditionalFormatting sqref="F1:F2">
    <cfRule type="expression" dxfId="513" priority="2">
      <formula>F1=100</formula>
    </cfRule>
    <cfRule type="expression" dxfId="512" priority="3">
      <formula>C1=""</formula>
    </cfRule>
  </conditionalFormatting>
  <conditionalFormatting sqref="G1:G2">
    <cfRule type="cellIs" dxfId="511" priority="1" operator="lessThan">
      <formula>200</formula>
    </cfRule>
  </conditionalFormatting>
  <pageMargins left="0.7" right="0.7" top="0.75" bottom="0.75" header="0.3" footer="0.3"/>
  <pageSetup scale="72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6" name="Button 1">
              <controlPr defaultSize="0" print="0" autoFill="0" autoPict="0" macro="[1]!DiversifiedIncome_Button1_2_Click">
                <anchor moveWithCells="1" sizeWithCells="1">
                  <from>
                    <xdr:col>2</xdr:col>
                    <xdr:colOff>2005013</xdr:colOff>
                    <xdr:row>0</xdr:row>
                    <xdr:rowOff>123825</xdr:rowOff>
                  </from>
                  <to>
                    <xdr:col>3</xdr:col>
                    <xdr:colOff>1223963</xdr:colOff>
                    <xdr:row>3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Nerw Input</vt:lpstr>
      <vt:lpstr>Defensive</vt:lpstr>
      <vt:lpstr>Conservative</vt:lpstr>
      <vt:lpstr>Balanced</vt:lpstr>
      <vt:lpstr>High Growth</vt:lpstr>
      <vt:lpstr>All Growth</vt:lpstr>
      <vt:lpstr>Growth</vt:lpstr>
      <vt:lpstr>Diversified Income</vt:lpstr>
      <vt:lpstr>Australian Shares Income</vt:lpstr>
      <vt:lpstr>'All Growth'!Print_Area</vt:lpstr>
      <vt:lpstr>'Australian Shares Income'!Print_Area</vt:lpstr>
      <vt:lpstr>Balanced!Print_Area</vt:lpstr>
      <vt:lpstr>Conservative!Print_Area</vt:lpstr>
      <vt:lpstr>Defensive!Print_Area</vt:lpstr>
      <vt:lpstr>'Diversified Income'!Print_Area</vt:lpstr>
      <vt:lpstr>Growth!Print_Area</vt:lpstr>
      <vt:lpstr>'High Growth'!Print_Area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Annabelle Do</dc:creator>
  <cp:lastModifiedBy>Annabelle Do</cp:lastModifiedBy>
  <cp:lastPrinted>2022-08-31T03:52:48Z</cp:lastPrinted>
  <dcterms:created xsi:type="dcterms:W3CDTF">2022-08-31T01:22:14Z</dcterms:created>
  <dcterms:modified xsi:type="dcterms:W3CDTF">2022-10-12T00:42:55Z</dcterms:modified>
</cp:coreProperties>
</file>